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04"/>
  </bookViews>
  <sheets>
    <sheet name="目次" sheetId="50" r:id="rId1"/>
    <sheet name="21-1" sheetId="49" r:id="rId2"/>
    <sheet name="21-2" sheetId="48" r:id="rId3"/>
    <sheet name="21-3" sheetId="47" r:id="rId4"/>
    <sheet name="21-4" sheetId="46" r:id="rId5"/>
    <sheet name="21-5" sheetId="45" r:id="rId6"/>
    <sheet name="21-6" sheetId="44" r:id="rId7"/>
    <sheet name="21-7" sheetId="43" r:id="rId8"/>
    <sheet name="21-8" sheetId="42" r:id="rId9"/>
    <sheet name="21-9" sheetId="41" r:id="rId10"/>
    <sheet name="21-10" sheetId="40" r:id="rId11"/>
    <sheet name="21-11" sheetId="39" r:id="rId12"/>
    <sheet name="21-12" sheetId="38" r:id="rId13"/>
    <sheet name="21-13" sheetId="37" r:id="rId14"/>
    <sheet name="21-14" sheetId="36" r:id="rId15"/>
    <sheet name="21-15" sheetId="35" r:id="rId16"/>
    <sheet name="21-16" sheetId="34" r:id="rId17"/>
    <sheet name="21-17" sheetId="33" r:id="rId18"/>
    <sheet name="21-18" sheetId="32" r:id="rId19"/>
    <sheet name="21-19" sheetId="31" r:id="rId20"/>
    <sheet name="21-20" sheetId="30" r:id="rId21"/>
    <sheet name="21-21" sheetId="29" r:id="rId22"/>
    <sheet name="21-22" sheetId="28" r:id="rId23"/>
    <sheet name="21-23" sheetId="27" r:id="rId24"/>
    <sheet name="21-24" sheetId="26" r:id="rId25"/>
    <sheet name="21-25" sheetId="25" r:id="rId26"/>
    <sheet name="21-26" sheetId="24" r:id="rId27"/>
    <sheet name="21-27" sheetId="23" r:id="rId28"/>
    <sheet name="21-28" sheetId="22" r:id="rId29"/>
    <sheet name="21-29" sheetId="21" r:id="rId30"/>
    <sheet name="21-30" sheetId="20" r:id="rId31"/>
    <sheet name="21-31" sheetId="19" r:id="rId32"/>
    <sheet name="21-32" sheetId="18" r:id="rId33"/>
    <sheet name="21-33" sheetId="17" r:id="rId34"/>
    <sheet name="21-34" sheetId="16" r:id="rId35"/>
    <sheet name="21-35" sheetId="15" r:id="rId36"/>
    <sheet name="21-36" sheetId="14" r:id="rId37"/>
    <sheet name="21-37" sheetId="13" r:id="rId38"/>
    <sheet name="21-38" sheetId="12" r:id="rId39"/>
    <sheet name="21-39" sheetId="11" r:id="rId40"/>
    <sheet name="21-40" sheetId="10" r:id="rId41"/>
    <sheet name="21-41" sheetId="9" r:id="rId42"/>
    <sheet name="21-42" sheetId="8" r:id="rId43"/>
    <sheet name="21-43" sheetId="7" r:id="rId44"/>
    <sheet name="21-44" sheetId="6" r:id="rId45"/>
    <sheet name="21-45" sheetId="5" r:id="rId46"/>
    <sheet name="21-46" sheetId="4" r:id="rId47"/>
  </sheets>
  <definedNames>
    <definedName name="Z_52A2B280_6088_11D4_8677_0080C8F52D6F_.wvu.Cols" localSheetId="32" hidden="1">'21-32'!#REF!</definedName>
  </definedNames>
  <calcPr calcId="145621"/>
</workbook>
</file>

<file path=xl/calcChain.xml><?xml version="1.0" encoding="utf-8"?>
<calcChain xmlns="http://schemas.openxmlformats.org/spreadsheetml/2006/main">
  <c r="A13" i="45" l="1"/>
  <c r="A14" i="45" s="1"/>
  <c r="A15" i="45" s="1"/>
  <c r="A16" i="45" s="1"/>
  <c r="A17" i="45" s="1"/>
  <c r="A18" i="45" s="1"/>
  <c r="A19" i="45" s="1"/>
  <c r="A20" i="45" s="1"/>
  <c r="A21" i="45" s="1"/>
  <c r="A22" i="45" s="1"/>
  <c r="A23" i="45" s="1"/>
  <c r="A24" i="45" s="1"/>
  <c r="A25" i="45" s="1"/>
  <c r="A26" i="45" s="1"/>
  <c r="A27" i="45" s="1"/>
  <c r="A28" i="45" s="1"/>
  <c r="A29" i="45" s="1"/>
  <c r="E9" i="27"/>
  <c r="E10" i="27"/>
  <c r="B11" i="27"/>
  <c r="E11" i="27"/>
  <c r="C8" i="23"/>
  <c r="D8" i="23"/>
  <c r="D9" i="23"/>
  <c r="C9" i="23" s="1"/>
  <c r="C10" i="23"/>
  <c r="D10" i="23"/>
  <c r="D11" i="23"/>
  <c r="C11" i="23" s="1"/>
  <c r="C12" i="23"/>
  <c r="D12" i="23"/>
  <c r="D13" i="23"/>
  <c r="C13" i="23" s="1"/>
  <c r="C14" i="23"/>
  <c r="D14" i="23"/>
  <c r="D15" i="23"/>
  <c r="C15" i="23" s="1"/>
  <c r="C16" i="23"/>
  <c r="C17" i="23"/>
  <c r="B27" i="15"/>
  <c r="C27" i="15"/>
  <c r="D27" i="15"/>
  <c r="E27" i="15"/>
  <c r="F27" i="15"/>
  <c r="G27" i="15"/>
  <c r="H27" i="15"/>
  <c r="I27" i="15"/>
  <c r="J27" i="15"/>
  <c r="K27" i="15"/>
  <c r="B7" i="14"/>
  <c r="B8" i="14"/>
  <c r="E8" i="14"/>
  <c r="B9" i="14"/>
  <c r="E9" i="14"/>
  <c r="B10" i="14"/>
  <c r="E10" i="14"/>
  <c r="B11" i="14"/>
  <c r="E11" i="14"/>
  <c r="B12" i="14"/>
  <c r="E12" i="14"/>
  <c r="B13" i="14"/>
  <c r="E13" i="14"/>
  <c r="B14" i="14"/>
  <c r="E14" i="14"/>
  <c r="E15" i="14"/>
  <c r="B16" i="14"/>
  <c r="B18" i="14"/>
  <c r="B20" i="14"/>
  <c r="B21" i="14"/>
  <c r="E22" i="14"/>
  <c r="G22" i="14"/>
  <c r="H22" i="14"/>
  <c r="E23" i="14"/>
  <c r="G23" i="14"/>
  <c r="H23" i="14"/>
  <c r="B27" i="13"/>
  <c r="B28" i="13"/>
  <c r="B50" i="13"/>
  <c r="B51" i="13"/>
  <c r="B73" i="13"/>
  <c r="B74" i="13"/>
  <c r="B7" i="12"/>
  <c r="B8" i="12"/>
  <c r="B9" i="12"/>
  <c r="B10" i="12"/>
  <c r="B11" i="12"/>
  <c r="B12" i="12"/>
  <c r="B13" i="12"/>
  <c r="B14" i="12"/>
  <c r="B15" i="12"/>
  <c r="B16" i="12"/>
  <c r="B17" i="12"/>
  <c r="B18" i="12"/>
  <c r="B19" i="12"/>
  <c r="B20" i="12"/>
  <c r="B21" i="12"/>
  <c r="B22" i="12"/>
  <c r="B23" i="12"/>
  <c r="B24" i="12"/>
  <c r="H46" i="10"/>
  <c r="I46" i="10"/>
</calcChain>
</file>

<file path=xl/sharedStrings.xml><?xml version="1.0" encoding="utf-8"?>
<sst xmlns="http://schemas.openxmlformats.org/spreadsheetml/2006/main" count="2215" uniqueCount="837">
  <si>
    <t xml:space="preserve">                       </t>
  </si>
  <si>
    <t xml:space="preserve"> 全  国  </t>
  </si>
  <si>
    <t>(万人)</t>
    <phoneticPr fontId="4" type="noConversion"/>
  </si>
  <si>
    <t>基金支出</t>
  </si>
  <si>
    <t>基金收入</t>
    <phoneticPr fontId="4" type="noConversion"/>
  </si>
  <si>
    <t>地  区</t>
    <phoneticPr fontId="4" type="noConversion"/>
  </si>
  <si>
    <t xml:space="preserve"> </t>
    <phoneticPr fontId="4" type="noConversion"/>
  </si>
  <si>
    <t>(万人)</t>
    <phoneticPr fontId="4" type="noConversion"/>
  </si>
  <si>
    <t xml:space="preserve"> </t>
    <phoneticPr fontId="4" type="noConversion"/>
  </si>
  <si>
    <t>2010</t>
  </si>
  <si>
    <t>2009</t>
  </si>
  <si>
    <t>2008</t>
    <phoneticPr fontId="4" type="noConversion"/>
  </si>
  <si>
    <t>2007</t>
    <phoneticPr fontId="4" type="noConversion"/>
  </si>
  <si>
    <t>基金支出</t>
    <phoneticPr fontId="4" type="noConversion"/>
  </si>
  <si>
    <t xml:space="preserve">                      </t>
    <phoneticPr fontId="4" type="noConversion"/>
  </si>
  <si>
    <t xml:space="preserve"> </t>
    <phoneticPr fontId="4" type="noConversion"/>
  </si>
  <si>
    <t>2008</t>
    <phoneticPr fontId="4" type="noConversion"/>
  </si>
  <si>
    <t>2007</t>
    <phoneticPr fontId="4" type="noConversion"/>
  </si>
  <si>
    <t>2006</t>
    <phoneticPr fontId="4" type="noConversion"/>
  </si>
  <si>
    <t>2005</t>
    <phoneticPr fontId="4" type="noConversion"/>
  </si>
  <si>
    <t>2004</t>
    <phoneticPr fontId="4" type="noConversion"/>
  </si>
  <si>
    <t>2003</t>
    <phoneticPr fontId="4" type="noConversion"/>
  </si>
  <si>
    <t>2002</t>
    <phoneticPr fontId="4" type="noConversion"/>
  </si>
  <si>
    <t>2001</t>
    <phoneticPr fontId="4" type="noConversion"/>
  </si>
  <si>
    <t>2000</t>
    <phoneticPr fontId="4" type="noConversion"/>
  </si>
  <si>
    <t>1999</t>
    <phoneticPr fontId="4" type="noConversion"/>
  </si>
  <si>
    <t>1998</t>
    <phoneticPr fontId="4" type="noConversion"/>
  </si>
  <si>
    <t>1997</t>
    <phoneticPr fontId="4" type="noConversion"/>
  </si>
  <si>
    <t>1996</t>
    <phoneticPr fontId="4" type="noConversion"/>
  </si>
  <si>
    <t>1995</t>
    <phoneticPr fontId="4" type="noConversion"/>
  </si>
  <si>
    <t>1990</t>
    <phoneticPr fontId="4" type="noConversion"/>
  </si>
  <si>
    <t>1985</t>
    <phoneticPr fontId="4" type="noConversion"/>
  </si>
  <si>
    <t>1983</t>
    <phoneticPr fontId="4" type="noConversion"/>
  </si>
  <si>
    <t>#女性</t>
  </si>
  <si>
    <t>2008</t>
    <phoneticPr fontId="4" type="noConversion"/>
  </si>
  <si>
    <t>2007</t>
    <phoneticPr fontId="4" type="noConversion"/>
  </si>
  <si>
    <t>2006</t>
    <phoneticPr fontId="4" type="noConversion"/>
  </si>
  <si>
    <t>2005</t>
    <phoneticPr fontId="4" type="noConversion"/>
  </si>
  <si>
    <t>2004</t>
    <phoneticPr fontId="4" type="noConversion"/>
  </si>
  <si>
    <t>2003</t>
    <phoneticPr fontId="4" type="noConversion"/>
  </si>
  <si>
    <t>2002</t>
    <phoneticPr fontId="4" type="noConversion"/>
  </si>
  <si>
    <t>2001</t>
    <phoneticPr fontId="4" type="noConversion"/>
  </si>
  <si>
    <t>2000</t>
    <phoneticPr fontId="4" type="noConversion"/>
  </si>
  <si>
    <t>1999</t>
    <phoneticPr fontId="4" type="noConversion"/>
  </si>
  <si>
    <t>1998</t>
    <phoneticPr fontId="4" type="noConversion"/>
  </si>
  <si>
    <t>1997</t>
    <phoneticPr fontId="4" type="noConversion"/>
  </si>
  <si>
    <t>1996</t>
    <phoneticPr fontId="4" type="noConversion"/>
  </si>
  <si>
    <t>1995</t>
    <phoneticPr fontId="4" type="noConversion"/>
  </si>
  <si>
    <t>1990</t>
    <phoneticPr fontId="4" type="noConversion"/>
  </si>
  <si>
    <t>1988</t>
    <phoneticPr fontId="4" type="noConversion"/>
  </si>
  <si>
    <t xml:space="preserve"> </t>
  </si>
  <si>
    <t/>
  </si>
  <si>
    <t>2007</t>
    <phoneticPr fontId="4" type="noConversion"/>
  </si>
  <si>
    <t>2006</t>
    <phoneticPr fontId="4" type="noConversion"/>
  </si>
  <si>
    <t>2005</t>
    <phoneticPr fontId="4" type="noConversion"/>
  </si>
  <si>
    <t>2004</t>
    <phoneticPr fontId="4" type="noConversion"/>
  </si>
  <si>
    <t>2003</t>
    <phoneticPr fontId="4" type="noConversion"/>
  </si>
  <si>
    <t>2002</t>
    <phoneticPr fontId="4" type="noConversion"/>
  </si>
  <si>
    <t>2001</t>
    <phoneticPr fontId="4" type="noConversion"/>
  </si>
  <si>
    <t>2000</t>
    <phoneticPr fontId="4" type="noConversion"/>
  </si>
  <si>
    <t>1999</t>
    <phoneticPr fontId="4" type="noConversion"/>
  </si>
  <si>
    <t>1998</t>
    <phoneticPr fontId="4" type="noConversion"/>
  </si>
  <si>
    <t>1997</t>
    <phoneticPr fontId="4" type="noConversion"/>
  </si>
  <si>
    <t>1996</t>
    <phoneticPr fontId="4" type="noConversion"/>
  </si>
  <si>
    <t>1995</t>
    <phoneticPr fontId="4" type="noConversion"/>
  </si>
  <si>
    <t>1994</t>
    <phoneticPr fontId="4" type="noConversion"/>
  </si>
  <si>
    <t>1993</t>
    <phoneticPr fontId="4" type="noConversion"/>
  </si>
  <si>
    <t>1992</t>
    <phoneticPr fontId="4" type="noConversion"/>
  </si>
  <si>
    <t>1991</t>
    <phoneticPr fontId="4" type="noConversion"/>
  </si>
  <si>
    <t>1990</t>
    <phoneticPr fontId="4" type="noConversion"/>
  </si>
  <si>
    <t>1985</t>
    <phoneticPr fontId="4" type="noConversion"/>
  </si>
  <si>
    <t>(万人)</t>
    <phoneticPr fontId="4" type="noConversion"/>
  </si>
  <si>
    <t>再婚</t>
    <phoneticPr fontId="4" type="noConversion"/>
  </si>
  <si>
    <t>初婚</t>
    <phoneticPr fontId="4" type="noConversion"/>
  </si>
  <si>
    <t>内地居民</t>
    <phoneticPr fontId="4" type="noConversion"/>
  </si>
  <si>
    <t>2010</t>
    <phoneticPr fontId="4" type="noConversion"/>
  </si>
  <si>
    <t>(%)</t>
  </si>
  <si>
    <t xml:space="preserve">    </t>
    <phoneticPr fontId="4" type="noConversion"/>
  </si>
  <si>
    <t>2010</t>
    <phoneticPr fontId="4" type="noConversion"/>
  </si>
  <si>
    <t>993</t>
    <phoneticPr fontId="4" type="noConversion"/>
  </si>
  <si>
    <t xml:space="preserve"> 陕  西</t>
    <phoneticPr fontId="4" type="noConversion"/>
  </si>
  <si>
    <t>2010</t>
    <phoneticPr fontId="4" type="noConversion"/>
  </si>
  <si>
    <t>22783</t>
    <phoneticPr fontId="4" type="noConversion"/>
  </si>
  <si>
    <t>23780</t>
    <phoneticPr fontId="4" type="noConversion"/>
  </si>
  <si>
    <t>24974</t>
    <phoneticPr fontId="4" type="noConversion"/>
  </si>
  <si>
    <t>2010</t>
    <phoneticPr fontId="4" type="noConversion"/>
  </si>
  <si>
    <t>地  区</t>
    <phoneticPr fontId="4" type="noConversion"/>
  </si>
  <si>
    <t>2010</t>
    <phoneticPr fontId="4" type="noConversion"/>
  </si>
  <si>
    <t>人    数</t>
    <phoneticPr fontId="4" type="noConversion"/>
  </si>
  <si>
    <t>地  区</t>
    <phoneticPr fontId="4" type="noConversion"/>
  </si>
  <si>
    <t>单位：人</t>
    <phoneticPr fontId="4" type="noConversion"/>
  </si>
  <si>
    <t>2009</t>
    <phoneticPr fontId="4" type="noConversion"/>
  </si>
  <si>
    <t>(万元)</t>
  </si>
  <si>
    <t>地  区</t>
    <phoneticPr fontId="4" type="noConversion"/>
  </si>
  <si>
    <t>25.2</t>
  </si>
  <si>
    <t>15.3</t>
  </si>
  <si>
    <t>24.8</t>
  </si>
  <si>
    <t>17.2</t>
  </si>
  <si>
    <t>25.0</t>
  </si>
  <si>
    <t>19.0</t>
  </si>
  <si>
    <t>1/10万</t>
  </si>
  <si>
    <t>1/10万</t>
    <phoneticPr fontId="4" type="noConversion"/>
  </si>
  <si>
    <t>死亡率</t>
  </si>
  <si>
    <t>女</t>
    <phoneticPr fontId="4" type="noConversion"/>
  </si>
  <si>
    <t>男</t>
    <phoneticPr fontId="4" type="noConversion"/>
  </si>
  <si>
    <t>疾病名称</t>
    <phoneticPr fontId="4" type="noConversion"/>
  </si>
  <si>
    <t xml:space="preserve">寄生虫病 </t>
  </si>
  <si>
    <t>病死率</t>
    <phoneticPr fontId="4" type="noConversion"/>
  </si>
  <si>
    <t>疾病名称</t>
  </si>
  <si>
    <t>死亡率</t>
    <phoneticPr fontId="4" type="noConversion"/>
  </si>
  <si>
    <t>血吸虫病</t>
  </si>
  <si>
    <t>狂 犬 病</t>
  </si>
  <si>
    <t xml:space="preserve"> </t>
    <phoneticPr fontId="4" type="noConversion"/>
  </si>
  <si>
    <t>2010</t>
    <phoneticPr fontId="4" type="noConversion"/>
  </si>
  <si>
    <t>2009</t>
    <phoneticPr fontId="4" type="noConversion"/>
  </si>
  <si>
    <t>地  区</t>
  </si>
  <si>
    <t>(日)</t>
    <phoneticPr fontId="4" type="noConversion"/>
  </si>
  <si>
    <t>地  区</t>
    <phoneticPr fontId="4" type="noConversion"/>
  </si>
  <si>
    <t>(人)</t>
    <phoneticPr fontId="4" type="noConversion"/>
  </si>
  <si>
    <t>(万人)</t>
    <phoneticPr fontId="4" type="noConversion"/>
  </si>
  <si>
    <t>(日)</t>
    <phoneticPr fontId="4" type="noConversion"/>
  </si>
  <si>
    <t>(日)</t>
  </si>
  <si>
    <t>病  床</t>
  </si>
  <si>
    <t>专业公共卫生机构</t>
    <phoneticPr fontId="4" type="noConversion"/>
  </si>
  <si>
    <t>基层医疗卫生机构</t>
    <phoneticPr fontId="4" type="noConversion"/>
  </si>
  <si>
    <t>1975</t>
    <phoneticPr fontId="4" type="noConversion"/>
  </si>
  <si>
    <t xml:space="preserve"> </t>
    <phoneticPr fontId="4" type="noConversion"/>
  </si>
  <si>
    <t>2009</t>
    <phoneticPr fontId="4" type="noConversion"/>
  </si>
  <si>
    <t>1978</t>
    <phoneticPr fontId="4" type="noConversion"/>
  </si>
  <si>
    <t>1978</t>
    <phoneticPr fontId="4" type="noConversion"/>
  </si>
  <si>
    <t>21-1  衛生機関</t>
  </si>
  <si>
    <t>21-1  衛生機関</t>
    <phoneticPr fontId="4" type="noConversion"/>
  </si>
  <si>
    <t>医院</t>
    <phoneticPr fontId="4" type="noConversion"/>
  </si>
  <si>
    <t>衛生院</t>
  </si>
  <si>
    <t>問診部</t>
    <rPh sb="0" eb="2">
      <t>ﾓﾝｼﾝ</t>
    </rPh>
    <rPh sb="2" eb="3">
      <t>ﾌﾞ</t>
    </rPh>
    <phoneticPr fontId="4" type="noConversion"/>
  </si>
  <si>
    <t>村衛生室</t>
  </si>
  <si>
    <t>婦女・幼児保健院</t>
    <rPh sb="0" eb="2">
      <t>ﾌｼﾞｮ</t>
    </rPh>
    <rPh sb="3" eb="5">
      <t>ﾖｳｼﾞ</t>
    </rPh>
    <phoneticPr fontId="4" type="noConversion"/>
  </si>
  <si>
    <t>専門疾病</t>
    <rPh sb="0" eb="2">
      <t>ｾﾝﾓﾝ</t>
    </rPh>
    <phoneticPr fontId="4" type="noConversion"/>
  </si>
  <si>
    <t>疾病予防</t>
    <rPh sb="2" eb="4">
      <t>ﾖﾎﾞｳ</t>
    </rPh>
    <phoneticPr fontId="4" type="noConversion"/>
  </si>
  <si>
    <r>
      <t>衛生</t>
    </r>
    <r>
      <rPr>
        <sz val="10"/>
        <rFont val="宋体"/>
        <charset val="134"/>
      </rPr>
      <t>监</t>
    </r>
    <r>
      <rPr>
        <sz val="10"/>
        <rFont val="ＭＳ Ｐゴシック"/>
        <family val="2"/>
        <charset val="128"/>
      </rPr>
      <t>督</t>
    </r>
  </si>
  <si>
    <t>総合</t>
    <rPh sb="0" eb="2">
      <t>ｿｳｺﾞｳ</t>
    </rPh>
    <phoneticPr fontId="4" type="noConversion"/>
  </si>
  <si>
    <t>専門</t>
    <rPh sb="0" eb="2">
      <t>ｾﾝﾓﾝ</t>
    </rPh>
    <phoneticPr fontId="4" type="noConversion"/>
  </si>
  <si>
    <t>郷鎮</t>
    <rPh sb="0" eb="1">
      <t>ｺﾞｳ</t>
    </rPh>
    <rPh sb="1" eb="2">
      <t>ﾁﾝ</t>
    </rPh>
    <phoneticPr fontId="4" type="noConversion"/>
  </si>
  <si>
    <t>予防・治療院</t>
    <rPh sb="0" eb="2">
      <t>ﾖﾎﾞｳ</t>
    </rPh>
    <rPh sb="3" eb="5">
      <t>ﾁﾘｮｳ</t>
    </rPh>
    <phoneticPr fontId="4" type="noConversion"/>
  </si>
  <si>
    <t>所（センター）</t>
  </si>
  <si>
    <t>（ステーション）</t>
  </si>
  <si>
    <t>/ステーション）</t>
  </si>
  <si>
    <t>（所/ステーション）</t>
  </si>
  <si>
    <t>センター</t>
  </si>
  <si>
    <t>中医</t>
    <phoneticPr fontId="4" type="noConversion"/>
  </si>
  <si>
    <t>街道</t>
    <phoneticPr fontId="4" type="noConversion"/>
  </si>
  <si>
    <t>合計</t>
  </si>
  <si>
    <t>合計</t>
    <rPh sb="0" eb="2">
      <t>ごうけい</t>
    </rPh>
    <phoneticPr fontId="4" type="noConversion"/>
  </si>
  <si>
    <t>年</t>
    <rPh sb="0" eb="1">
      <t>ネン</t>
    </rPh>
    <phoneticPr fontId="2"/>
  </si>
  <si>
    <t>地区</t>
    <rPh sb="0" eb="2">
      <t>チク</t>
    </rPh>
    <phoneticPr fontId="2"/>
  </si>
  <si>
    <t>単位:カ所</t>
    <phoneticPr fontId="4" type="noConversion"/>
  </si>
  <si>
    <t>（所）</t>
    <phoneticPr fontId="4" type="noConversion"/>
  </si>
  <si>
    <t>コントロール</t>
    <phoneticPr fontId="4" type="noConversion"/>
  </si>
  <si>
    <t>（所</t>
    <phoneticPr fontId="4" type="noConversion"/>
  </si>
  <si>
    <t xml:space="preserve"> 北  京</t>
    <phoneticPr fontId="4" type="noConversion"/>
  </si>
  <si>
    <t xml:space="preserve"> 天  津</t>
    <phoneticPr fontId="4" type="noConversion"/>
  </si>
  <si>
    <t xml:space="preserve"> 河  北</t>
    <phoneticPr fontId="4" type="noConversion"/>
  </si>
  <si>
    <t xml:space="preserve"> 山  西</t>
    <phoneticPr fontId="4" type="noConversion"/>
  </si>
  <si>
    <t>　内モンゴル</t>
    <rPh sb="1" eb="2">
      <t>ｳﾁ</t>
    </rPh>
    <phoneticPr fontId="4" type="noConversion"/>
  </si>
  <si>
    <t>　遼　寧</t>
    <rPh sb="1" eb="2">
      <t>ﾘｮｳ</t>
    </rPh>
    <rPh sb="3" eb="4">
      <t>ﾈｲ</t>
    </rPh>
    <phoneticPr fontId="4" type="noConversion"/>
  </si>
  <si>
    <t xml:space="preserve"> 吉  林</t>
    <phoneticPr fontId="4" type="noConversion"/>
  </si>
  <si>
    <t>　黒竜江</t>
    <rPh sb="1" eb="2">
      <t>ｸﾛ</t>
    </rPh>
    <rPh sb="2" eb="3">
      <t>ﾘｭｳ</t>
    </rPh>
    <rPh sb="3" eb="4">
      <t>ｴ</t>
    </rPh>
    <phoneticPr fontId="4" type="noConversion"/>
  </si>
  <si>
    <t xml:space="preserve"> 上  海</t>
    <phoneticPr fontId="4" type="noConversion"/>
  </si>
  <si>
    <t>　江　蘇</t>
    <rPh sb="1" eb="2">
      <t>ｴ</t>
    </rPh>
    <rPh sb="3" eb="4">
      <t>ｿ</t>
    </rPh>
    <phoneticPr fontId="4" type="noConversion"/>
  </si>
  <si>
    <t xml:space="preserve"> 浙  江</t>
    <phoneticPr fontId="4" type="noConversion"/>
  </si>
  <si>
    <t xml:space="preserve"> 安  徽</t>
    <phoneticPr fontId="4" type="noConversion"/>
  </si>
  <si>
    <t xml:space="preserve"> 福  建</t>
    <phoneticPr fontId="4" type="noConversion"/>
  </si>
  <si>
    <t xml:space="preserve"> 江  西</t>
    <phoneticPr fontId="4" type="noConversion"/>
  </si>
  <si>
    <t>　山　東</t>
    <rPh sb="1" eb="2">
      <t>ﾔﾏ</t>
    </rPh>
    <rPh sb="3" eb="4">
      <t>ﾋｶﾞｼ</t>
    </rPh>
    <phoneticPr fontId="4" type="noConversion"/>
  </si>
  <si>
    <t xml:space="preserve"> 河  南</t>
    <phoneticPr fontId="4" type="noConversion"/>
  </si>
  <si>
    <t xml:space="preserve"> 湖  北</t>
    <phoneticPr fontId="4" type="noConversion"/>
  </si>
  <si>
    <t xml:space="preserve"> 湖  南</t>
    <phoneticPr fontId="4" type="noConversion"/>
  </si>
  <si>
    <t>　広　東</t>
    <rPh sb="1" eb="2">
      <t>ﾋﾛ</t>
    </rPh>
    <rPh sb="3" eb="4">
      <t>ﾋｶﾞｼ</t>
    </rPh>
    <phoneticPr fontId="4" type="noConversion"/>
  </si>
  <si>
    <t>　広　西</t>
    <rPh sb="1" eb="2">
      <t>ﾋﾛ</t>
    </rPh>
    <rPh sb="3" eb="4">
      <t>ﾆｼ</t>
    </rPh>
    <phoneticPr fontId="4" type="noConversion"/>
  </si>
  <si>
    <t xml:space="preserve"> 海  南</t>
    <phoneticPr fontId="4" type="noConversion"/>
  </si>
  <si>
    <t>　重　慶</t>
    <rPh sb="1" eb="2">
      <t>ｵﾓ</t>
    </rPh>
    <rPh sb="3" eb="4">
      <t>ｹｲ</t>
    </rPh>
    <phoneticPr fontId="4" type="noConversion"/>
  </si>
  <si>
    <t xml:space="preserve"> 四  川</t>
    <phoneticPr fontId="4" type="noConversion"/>
  </si>
  <si>
    <t>　貴　州</t>
    <rPh sb="1" eb="2">
      <t>ｷ</t>
    </rPh>
    <rPh sb="3" eb="4">
      <t>ｼｭｳ</t>
    </rPh>
    <phoneticPr fontId="4" type="noConversion"/>
  </si>
  <si>
    <t>　雲　南</t>
    <rPh sb="1" eb="2">
      <t>ｸﾓ</t>
    </rPh>
    <rPh sb="3" eb="4">
      <t>ﾐﾅﾐ</t>
    </rPh>
    <phoneticPr fontId="4" type="noConversion"/>
  </si>
  <si>
    <t xml:space="preserve"> 西  藏</t>
    <phoneticPr fontId="4" type="noConversion"/>
  </si>
  <si>
    <r>
      <t xml:space="preserve"> </t>
    </r>
    <r>
      <rPr>
        <sz val="10"/>
        <rFont val="宋体"/>
        <charset val="134"/>
      </rPr>
      <t>陕</t>
    </r>
    <r>
      <rPr>
        <sz val="10"/>
        <rFont val="ＭＳ Ｐゴシック"/>
        <family val="2"/>
        <charset val="128"/>
      </rPr>
      <t xml:space="preserve">  西</t>
    </r>
    <phoneticPr fontId="4" type="noConversion"/>
  </si>
  <si>
    <t>　甘　粛</t>
    <rPh sb="1" eb="2">
      <t>ｱﾏ</t>
    </rPh>
    <rPh sb="3" eb="4">
      <t>ｷﾖｼ</t>
    </rPh>
    <phoneticPr fontId="4" type="noConversion"/>
  </si>
  <si>
    <t xml:space="preserve"> 青  海</t>
    <phoneticPr fontId="4" type="noConversion"/>
  </si>
  <si>
    <t>　寧　夏</t>
    <rPh sb="1" eb="2">
      <t>ﾈｲ</t>
    </rPh>
    <rPh sb="3" eb="4">
      <t>ﾅﾂ</t>
    </rPh>
    <phoneticPr fontId="4" type="noConversion"/>
  </si>
  <si>
    <t xml:space="preserve"> 新  疆</t>
    <phoneticPr fontId="4" type="noConversion"/>
  </si>
  <si>
    <t>目次</t>
    <rPh sb="0" eb="2">
      <t>モクジ</t>
    </rPh>
    <phoneticPr fontId="2"/>
  </si>
  <si>
    <t>21-2  衛生人員数</t>
  </si>
  <si>
    <t>21-2  衛生人員数</t>
    <phoneticPr fontId="4" type="noConversion"/>
  </si>
  <si>
    <t>年
地  区</t>
    <phoneticPr fontId="4" type="noConversion"/>
  </si>
  <si>
    <t>総計</t>
    <rPh sb="0" eb="2">
      <t>ｿｳｹｲ</t>
    </rPh>
    <phoneticPr fontId="4" type="noConversion"/>
  </si>
  <si>
    <t>郷村医師と</t>
    <rPh sb="0" eb="1">
      <t>ｺﾞｳ</t>
    </rPh>
    <rPh sb="1" eb="2">
      <t>ﾑﾗ</t>
    </rPh>
    <rPh sb="2" eb="4">
      <t>ｲｼ</t>
    </rPh>
    <phoneticPr fontId="4" type="noConversion"/>
  </si>
  <si>
    <t>その他の</t>
    <rPh sb="2" eb="3">
      <t>ﾀ</t>
    </rPh>
    <phoneticPr fontId="4" type="noConversion"/>
  </si>
  <si>
    <t>管理人員</t>
  </si>
  <si>
    <t>労働技能</t>
    <rPh sb="0" eb="2">
      <t>ﾛｳﾄﾞｳ</t>
    </rPh>
    <phoneticPr fontId="4" type="noConversion"/>
  </si>
  <si>
    <t>人    員</t>
  </si>
  <si>
    <t>#登録</t>
  </si>
  <si>
    <r>
      <t>#</t>
    </r>
    <r>
      <rPr>
        <sz val="10"/>
        <rFont val="ＭＳ Ｐゴシック"/>
        <family val="2"/>
        <charset val="128"/>
      </rPr>
      <t>注册</t>
    </r>
    <phoneticPr fontId="4" type="noConversion"/>
  </si>
  <si>
    <t>#薬剤師</t>
    <rPh sb="1" eb="4">
      <t>ﾔｸｻﾞｲｼ</t>
    </rPh>
    <phoneticPr fontId="4" type="noConversion"/>
  </si>
  <si>
    <r>
      <t>#</t>
    </r>
    <r>
      <rPr>
        <sz val="10"/>
        <rFont val="ＭＳ Ｐゴシック"/>
        <family val="2"/>
        <charset val="128"/>
      </rPr>
      <t>検査</t>
    </r>
    <rPh sb="1" eb="3">
      <t>ｹﾝｻ</t>
    </rPh>
    <phoneticPr fontId="4" type="noConversion"/>
  </si>
  <si>
    <t>衛生員</t>
    <phoneticPr fontId="4" type="noConversion"/>
  </si>
  <si>
    <t>技術人員</t>
  </si>
  <si>
    <t>(助手)医師</t>
  </si>
  <si>
    <t>登録医師</t>
  </si>
  <si>
    <t>看護士</t>
  </si>
  <si>
    <t xml:space="preserve"> （士）</t>
    <phoneticPr fontId="4" type="noConversion"/>
  </si>
  <si>
    <t xml:space="preserve"> 技師(士)</t>
    <rPh sb="1" eb="3">
      <t>ｷﾞｼ</t>
    </rPh>
    <phoneticPr fontId="4" type="noConversion"/>
  </si>
  <si>
    <t>単位：人</t>
    <rPh sb="0" eb="2">
      <t>たんい</t>
    </rPh>
    <phoneticPr fontId="4" type="noConversion"/>
  </si>
  <si>
    <t>衛生技術</t>
    <phoneticPr fontId="2"/>
  </si>
  <si>
    <t>人    員</t>
    <phoneticPr fontId="2"/>
  </si>
  <si>
    <t>衛生人 員</t>
    <phoneticPr fontId="4" type="noConversion"/>
  </si>
  <si>
    <t>注：衛生人員及び衛生技術人員には公務員衛生監督人員1万人を含める。</t>
    <rPh sb="0" eb="1">
      <t>チュウ</t>
    </rPh>
    <rPh sb="2" eb="4">
      <t>エイセイ</t>
    </rPh>
    <rPh sb="4" eb="6">
      <t>ジンイン</t>
    </rPh>
    <rPh sb="6" eb="7">
      <t>オヨ</t>
    </rPh>
    <rPh sb="8" eb="10">
      <t>エイセイ</t>
    </rPh>
    <rPh sb="10" eb="12">
      <t>ギジュツ</t>
    </rPh>
    <rPh sb="12" eb="14">
      <t>ジンイン</t>
    </rPh>
    <rPh sb="16" eb="19">
      <t>コウムイン</t>
    </rPh>
    <rPh sb="19" eb="21">
      <t>エイセイ</t>
    </rPh>
    <rPh sb="21" eb="23">
      <t>カントク</t>
    </rPh>
    <rPh sb="23" eb="25">
      <t>ジンイン</t>
    </rPh>
    <rPh sb="26" eb="28">
      <t>マンニン</t>
    </rPh>
    <rPh sb="29" eb="30">
      <t>フク</t>
    </rPh>
    <phoneticPr fontId="2"/>
  </si>
  <si>
    <t>21-3  人口千人あたり衛生技術人員数</t>
  </si>
  <si>
    <t>21-3  人口千人あたり衛生技術人員数</t>
    <phoneticPr fontId="4" type="noConversion"/>
  </si>
  <si>
    <t>単位：人</t>
    <rPh sb="0" eb="2">
      <t>ﾀﾝｲ</t>
    </rPh>
    <phoneticPr fontId="4" type="noConversion"/>
  </si>
  <si>
    <t>年</t>
    <rPh sb="0" eb="1">
      <t>ﾄｼ</t>
    </rPh>
    <phoneticPr fontId="4" type="noConversion"/>
  </si>
  <si>
    <t>衛生技術人員</t>
  </si>
  <si>
    <t>登録(助手)医師</t>
    <rPh sb="0" eb="2">
      <t>ﾄｳﾛｸ</t>
    </rPh>
    <rPh sb="3" eb="5">
      <t>ｼﾞｮｼｭ</t>
    </rPh>
    <rPh sb="6" eb="8">
      <t>ｲｼ</t>
    </rPh>
    <phoneticPr fontId="4" type="noConversion"/>
  </si>
  <si>
    <t>登録看護士</t>
    <rPh sb="0" eb="2">
      <t>ﾄｳﾛｸ</t>
    </rPh>
    <rPh sb="2" eb="5">
      <t>ｶﾝｺﾞｼ</t>
    </rPh>
    <phoneticPr fontId="4" type="noConversion"/>
  </si>
  <si>
    <t>地  区</t>
    <phoneticPr fontId="4" type="noConversion"/>
  </si>
  <si>
    <t>市</t>
    <phoneticPr fontId="4" type="noConversion"/>
  </si>
  <si>
    <t>県</t>
  </si>
  <si>
    <t>衛生室設置の</t>
    <rPh sb="3" eb="5">
      <t>ｾｯﾁ</t>
    </rPh>
    <phoneticPr fontId="4" type="noConversion"/>
  </si>
  <si>
    <t>村数が行政村数</t>
    <rPh sb="0" eb="1">
      <t>ﾑﾗ</t>
    </rPh>
    <rPh sb="1" eb="2">
      <t>ｽｳ</t>
    </rPh>
    <rPh sb="3" eb="5">
      <t>ｷﾞｮｳｾｲ</t>
    </rPh>
    <rPh sb="5" eb="6">
      <t>ﾑﾗ</t>
    </rPh>
    <rPh sb="6" eb="7">
      <t>ｽｳ</t>
    </rPh>
    <phoneticPr fontId="4" type="noConversion"/>
  </si>
  <si>
    <t>に占める割合%</t>
    <rPh sb="1" eb="2">
      <t>ｼ</t>
    </rPh>
    <rPh sb="4" eb="6">
      <t>ﾜﾘｱｲ</t>
    </rPh>
    <phoneticPr fontId="4" type="noConversion"/>
  </si>
  <si>
    <t>21-4  各地区、村の衛生室、衛生人員状況</t>
  </si>
  <si>
    <t>21-4  各地区、村の衛生室、衛生人員状況</t>
    <rPh sb="6" eb="9">
      <t>かくちく</t>
    </rPh>
    <phoneticPr fontId="4" type="noConversion"/>
  </si>
  <si>
    <t>村衛生室(所)</t>
    <rPh sb="5" eb="6">
      <t>しょ</t>
    </rPh>
    <phoneticPr fontId="4" type="noConversion"/>
  </si>
  <si>
    <t>その他</t>
    <rPh sb="2" eb="3">
      <t>た</t>
    </rPh>
    <phoneticPr fontId="4" type="noConversion"/>
  </si>
  <si>
    <t>私立</t>
    <rPh sb="0" eb="2">
      <t>しりつ</t>
    </rPh>
    <phoneticPr fontId="4" type="noConversion"/>
  </si>
  <si>
    <t>年</t>
    <phoneticPr fontId="2"/>
  </si>
  <si>
    <t>村衛生室</t>
    <rPh sb="0" eb="1">
      <t>ﾑﾗ</t>
    </rPh>
    <rPh sb="1" eb="3">
      <t>ｴｲｾｲ</t>
    </rPh>
    <rPh sb="3" eb="4">
      <t>ｼﾂ</t>
    </rPh>
    <phoneticPr fontId="4" type="noConversion"/>
  </si>
  <si>
    <t>郷衛生室</t>
    <rPh sb="0" eb="1">
      <t>きょう</t>
    </rPh>
    <phoneticPr fontId="4" type="noConversion"/>
  </si>
  <si>
    <t>村郷連合</t>
    <rPh sb="0" eb="1">
      <t>むら</t>
    </rPh>
    <rPh sb="1" eb="2">
      <t>きょう</t>
    </rPh>
    <rPh sb="2" eb="4">
      <t>れんごう</t>
    </rPh>
    <phoneticPr fontId="4" type="noConversion"/>
  </si>
  <si>
    <t>21-5  各衛生機関の病床数</t>
  </si>
  <si>
    <t>21-5  各衛生機関の病床数</t>
    <rPh sb="6" eb="7">
      <t>かく</t>
    </rPh>
    <phoneticPr fontId="4" type="noConversion"/>
  </si>
  <si>
    <t>総合医院</t>
    <rPh sb="0" eb="2">
      <t>ｿｳｺﾞｳ</t>
    </rPh>
    <rPh sb="2" eb="4">
      <t>ｲｲﾝ</t>
    </rPh>
    <phoneticPr fontId="4" type="noConversion"/>
  </si>
  <si>
    <t>中医医院</t>
    <phoneticPr fontId="4" type="noConversion"/>
  </si>
  <si>
    <t>専門医院</t>
    <rPh sb="0" eb="2">
      <t>ｾﾝﾓﾝ</t>
    </rPh>
    <rPh sb="2" eb="4">
      <t>ｲｲﾝ</t>
    </rPh>
    <phoneticPr fontId="4" type="noConversion"/>
  </si>
  <si>
    <t>コミュニティ衛生</t>
    <phoneticPr fontId="4" type="noConversion"/>
  </si>
  <si>
    <t>サービスセンター</t>
    <phoneticPr fontId="4" type="noConversion"/>
  </si>
  <si>
    <t>婦女・幼児</t>
    <rPh sb="0" eb="2">
      <t>ﾌｼﾞｮ</t>
    </rPh>
    <rPh sb="3" eb="5">
      <t>ﾖｳｼﾞ</t>
    </rPh>
    <phoneticPr fontId="4" type="noConversion"/>
  </si>
  <si>
    <t xml:space="preserve">年 </t>
    <phoneticPr fontId="2"/>
  </si>
  <si>
    <t>21-6  地区別衛生機関の病床数(2010年)</t>
  </si>
  <si>
    <t>21-6  地区別衛生機関の病床数(2010年)</t>
    <rPh sb="6" eb="8">
      <t>ちく</t>
    </rPh>
    <rPh sb="8" eb="9">
      <t>べつ</t>
    </rPh>
    <phoneticPr fontId="4" type="noConversion"/>
  </si>
  <si>
    <t>単位: 万床</t>
    <phoneticPr fontId="4" type="noConversion"/>
  </si>
  <si>
    <t>医院</t>
    <rPh sb="0" eb="2">
      <t>いいん</t>
    </rPh>
    <phoneticPr fontId="4" type="noConversion"/>
  </si>
  <si>
    <t>医院</t>
    <rPh sb="0" eb="2">
      <t>イイン</t>
    </rPh>
    <phoneticPr fontId="2"/>
  </si>
  <si>
    <t>合計</t>
    <rPh sb="0" eb="2">
      <t>ゴウケイ</t>
    </rPh>
    <phoneticPr fontId="2"/>
  </si>
  <si>
    <t>保健院</t>
    <phoneticPr fontId="4" type="noConversion"/>
  </si>
  <si>
    <r>
      <t>婦女</t>
    </r>
    <r>
      <rPr>
        <sz val="10"/>
        <rFont val="ＭＳ Ｐゴシック"/>
        <family val="3"/>
        <charset val="128"/>
      </rPr>
      <t>・</t>
    </r>
    <r>
      <rPr>
        <sz val="10"/>
        <rFont val="宋体"/>
        <charset val="134"/>
      </rPr>
      <t>幼児保健院</t>
    </r>
    <phoneticPr fontId="2"/>
  </si>
  <si>
    <t>（所/ステーション）</t>
    <phoneticPr fontId="2"/>
  </si>
  <si>
    <r>
      <t>専門疾病予防</t>
    </r>
    <r>
      <rPr>
        <sz val="10"/>
        <rFont val="ＭＳ Ｐゴシック"/>
        <family val="3"/>
        <charset val="128"/>
      </rPr>
      <t>・</t>
    </r>
    <r>
      <rPr>
        <sz val="10"/>
        <rFont val="宋体"/>
        <charset val="134"/>
      </rPr>
      <t>治療院</t>
    </r>
    <phoneticPr fontId="2"/>
  </si>
  <si>
    <t>（所/ステーション）</t>
    <phoneticPr fontId="2"/>
  </si>
  <si>
    <t>総計</t>
    <rPh sb="0" eb="2">
      <t>ソウケイ</t>
    </rPh>
    <phoneticPr fontId="2"/>
  </si>
  <si>
    <t>単位: 万床</t>
    <phoneticPr fontId="2"/>
  </si>
  <si>
    <t>単位: 万床</t>
    <phoneticPr fontId="2"/>
  </si>
  <si>
    <t>21-7  各地区、人口千人あたり病床数(2010年)</t>
  </si>
  <si>
    <t>21-7  各地区、人口千人あたり病床数(2010年)</t>
    <phoneticPr fontId="4" type="noConversion"/>
  </si>
  <si>
    <t>総計</t>
    <rPh sb="0" eb="2">
      <t>そうけい</t>
    </rPh>
    <phoneticPr fontId="4" type="noConversion"/>
  </si>
  <si>
    <t>衛生機関</t>
    <phoneticPr fontId="4" type="noConversion"/>
  </si>
  <si>
    <t>の病床数</t>
    <phoneticPr fontId="4" type="noConversion"/>
  </si>
  <si>
    <t>人口千人あたり</t>
    <phoneticPr fontId="4" type="noConversion"/>
  </si>
  <si>
    <t>人口千人あたり</t>
    <phoneticPr fontId="2"/>
  </si>
  <si>
    <t>農村</t>
  </si>
  <si>
    <t>農村</t>
    <rPh sb="0" eb="2">
      <t>のうそん</t>
    </rPh>
    <phoneticPr fontId="4" type="noConversion"/>
  </si>
  <si>
    <t>#医院</t>
    <rPh sb="1" eb="3">
      <t>いいん</t>
    </rPh>
    <phoneticPr fontId="4" type="noConversion"/>
  </si>
  <si>
    <t>衛生機構</t>
    <rPh sb="0" eb="2">
      <t>えいせい</t>
    </rPh>
    <rPh sb="2" eb="4">
      <t>きこう</t>
    </rPh>
    <phoneticPr fontId="4" type="noConversion"/>
  </si>
  <si>
    <t>都市</t>
  </si>
  <si>
    <t>都市</t>
    <rPh sb="0" eb="2">
      <t>とし</t>
    </rPh>
    <phoneticPr fontId="4" type="noConversion"/>
  </si>
  <si>
    <t>都市</t>
    <rPh sb="0" eb="2">
      <t>トシ</t>
    </rPh>
    <phoneticPr fontId="2"/>
  </si>
  <si>
    <t>農業人口千人あたりの</t>
    <rPh sb="0" eb="2">
      <t>ﾉｳｷﾞｮｳ</t>
    </rPh>
    <rPh sb="2" eb="4">
      <t>ｼﾞﾝｺｳ</t>
    </rPh>
    <rPh sb="4" eb="6">
      <t>ｾﾝﾆﾝ</t>
    </rPh>
    <phoneticPr fontId="4" type="noConversion"/>
  </si>
  <si>
    <t>郷鎮衛生院の病床数</t>
    <rPh sb="0" eb="1">
      <t>ｺﾞｳ</t>
    </rPh>
    <rPh sb="1" eb="2">
      <t>ﾁﾝ</t>
    </rPh>
    <rPh sb="2" eb="5">
      <t>ｴｲｾｲｲﾝ</t>
    </rPh>
    <rPh sb="8" eb="9">
      <t>すう</t>
    </rPh>
    <phoneticPr fontId="4" type="noConversion"/>
  </si>
  <si>
    <t>コミュニティ衛生</t>
    <phoneticPr fontId="4" type="noConversion"/>
  </si>
  <si>
    <t>サービスセンター</t>
    <phoneticPr fontId="4" type="noConversion"/>
  </si>
  <si>
    <t>21-8  各地区、病床数別のコミュニティサービスセンター(2010年)</t>
  </si>
  <si>
    <t>21-8  各地区、病床数別のコミュニティサービスセンター(2010年)</t>
    <rPh sb="13" eb="14">
      <t>べつ</t>
    </rPh>
    <phoneticPr fontId="4" type="noConversion"/>
  </si>
  <si>
    <t>地区</t>
    <rPh sb="0" eb="2">
      <t>ちく</t>
    </rPh>
    <phoneticPr fontId="4" type="noConversion"/>
  </si>
  <si>
    <t>なし</t>
    <phoneticPr fontId="2"/>
  </si>
  <si>
    <t>病床</t>
    <phoneticPr fontId="2"/>
  </si>
  <si>
    <t>1-9床</t>
    <phoneticPr fontId="4" type="noConversion"/>
  </si>
  <si>
    <t>10-29床</t>
    <phoneticPr fontId="2"/>
  </si>
  <si>
    <t>30-49床</t>
    <phoneticPr fontId="4" type="noConversion"/>
  </si>
  <si>
    <t>50-99床</t>
    <phoneticPr fontId="4" type="noConversion"/>
  </si>
  <si>
    <t>及び以上</t>
    <rPh sb="0" eb="1">
      <t>およ</t>
    </rPh>
    <rPh sb="2" eb="4">
      <t>いじょう</t>
    </rPh>
    <phoneticPr fontId="4" type="noConversion"/>
  </si>
  <si>
    <t>コミュニティサービスセンター</t>
    <phoneticPr fontId="4" type="noConversion"/>
  </si>
  <si>
    <t>サービスセンター</t>
    <phoneticPr fontId="4" type="noConversion"/>
  </si>
  <si>
    <t>コミュニティサービスステーション</t>
    <phoneticPr fontId="2"/>
  </si>
  <si>
    <t>100床</t>
    <phoneticPr fontId="4" type="noConversion"/>
  </si>
  <si>
    <t>1-9床</t>
    <phoneticPr fontId="2"/>
  </si>
  <si>
    <t>10床</t>
    <phoneticPr fontId="4" type="noConversion"/>
  </si>
  <si>
    <t xml:space="preserve">医院 </t>
    <phoneticPr fontId="4" type="noConversion"/>
  </si>
  <si>
    <t xml:space="preserve"> #総合医院</t>
    <rPh sb="2" eb="4">
      <t>ｿｳｺﾞｳ</t>
    </rPh>
    <phoneticPr fontId="4" type="noConversion"/>
  </si>
  <si>
    <t xml:space="preserve">  専門医院</t>
    <rPh sb="2" eb="4">
      <t>ｾﾝﾓﾝ</t>
    </rPh>
    <phoneticPr fontId="4" type="noConversion"/>
  </si>
  <si>
    <t>療養院</t>
    <rPh sb="0" eb="2">
      <t>ﾘｮｳﾖｳ</t>
    </rPh>
    <rPh sb="2" eb="3">
      <t>ｲﾝ</t>
    </rPh>
    <phoneticPr fontId="4" type="noConversion"/>
  </si>
  <si>
    <t xml:space="preserve">衛生院 </t>
  </si>
  <si>
    <t xml:space="preserve"> #郷鎮衛生院</t>
    <rPh sb="2" eb="3">
      <t>ｺﾞｳ</t>
    </rPh>
    <rPh sb="3" eb="4">
      <t>ﾁﾝ</t>
    </rPh>
    <rPh sb="4" eb="7">
      <t>ｴｲｾｲｲﾝ</t>
    </rPh>
    <phoneticPr fontId="4" type="noConversion"/>
  </si>
  <si>
    <t>診療所（衛生所、医務室、看護ステーション）</t>
    <rPh sb="0" eb="2">
      <t>ｼﾝﾘｮｳ</t>
    </rPh>
    <rPh sb="8" eb="10">
      <t>ｲﾑ</t>
    </rPh>
    <rPh sb="12" eb="14">
      <t>ｶﾝｺﾞ</t>
    </rPh>
    <phoneticPr fontId="4" type="noConversion"/>
  </si>
  <si>
    <t>急救センター（ステーション）</t>
  </si>
  <si>
    <t>婦女・幼児保健院（所、ステーション）</t>
    <rPh sb="0" eb="2">
      <t>ﾌｼﾞｮ</t>
    </rPh>
    <rPh sb="3" eb="5">
      <t>ﾖｳｼﾞ</t>
    </rPh>
    <rPh sb="5" eb="7">
      <t>ﾎｹﾝ</t>
    </rPh>
    <phoneticPr fontId="4" type="noConversion"/>
  </si>
  <si>
    <t>専門疾病予防･治療院（所、ステーション）</t>
    <rPh sb="0" eb="2">
      <t>ｾﾝﾓﾝ</t>
    </rPh>
    <rPh sb="4" eb="6">
      <t>ﾖﾎﾞｳ</t>
    </rPh>
    <rPh sb="7" eb="9">
      <t>ﾁﾘｮｳ</t>
    </rPh>
    <phoneticPr fontId="4" type="noConversion"/>
  </si>
  <si>
    <t xml:space="preserve">  中医医院</t>
    <phoneticPr fontId="4" type="noConversion"/>
  </si>
  <si>
    <t>民族医院</t>
    <rPh sb="0" eb="2">
      <t>みんぞく</t>
    </rPh>
    <rPh sb="2" eb="4">
      <t>いいん</t>
    </rPh>
    <phoneticPr fontId="4" type="noConversion"/>
  </si>
  <si>
    <t>コミュニティー衛生サービスセンター（ステーション）</t>
    <phoneticPr fontId="2"/>
  </si>
  <si>
    <t xml:space="preserve">  看護補助医院</t>
    <rPh sb="6" eb="8">
      <t>いいん</t>
    </rPh>
    <phoneticPr fontId="4" type="noConversion"/>
  </si>
  <si>
    <t>街道衛生</t>
    <rPh sb="0" eb="2">
      <t>かいどう</t>
    </rPh>
    <phoneticPr fontId="4" type="noConversion"/>
  </si>
  <si>
    <t>街道衛生院</t>
    <rPh sb="0" eb="2">
      <t>かいどう</t>
    </rPh>
    <rPh sb="2" eb="4">
      <t>えいせい</t>
    </rPh>
    <rPh sb="4" eb="5">
      <t>いん</t>
    </rPh>
    <phoneticPr fontId="4" type="noConversion"/>
  </si>
  <si>
    <t xml:space="preserve">  村衛生院</t>
    <phoneticPr fontId="4" type="noConversion"/>
  </si>
  <si>
    <t>機構</t>
    <rPh sb="0" eb="2">
      <t>きこう</t>
    </rPh>
    <phoneticPr fontId="4" type="noConversion"/>
  </si>
  <si>
    <r>
      <t>21-9  各種医療機関ののべ診療人数</t>
    </r>
    <r>
      <rPr>
        <sz val="16"/>
        <rFont val="ＭＳ Ｐゴシック"/>
        <family val="3"/>
        <charset val="128"/>
      </rPr>
      <t>・</t>
    </r>
    <r>
      <rPr>
        <sz val="16"/>
        <rFont val="黑体"/>
        <family val="3"/>
      </rPr>
      <t>入院人数</t>
    </r>
    <phoneticPr fontId="4" type="noConversion"/>
  </si>
  <si>
    <t>のべ診療人数</t>
    <rPh sb="2" eb="4">
      <t>ｼﾝﾘｮｳ</t>
    </rPh>
    <rPh sb="4" eb="6">
      <t>ﾆﾝｽﾞ</t>
    </rPh>
    <phoneticPr fontId="4" type="noConversion"/>
  </si>
  <si>
    <t>（億回）</t>
    <rPh sb="1" eb="2">
      <t>ｵｸ</t>
    </rPh>
    <rPh sb="2" eb="3">
      <t>ｶｲ</t>
    </rPh>
    <phoneticPr fontId="4" type="noConversion"/>
  </si>
  <si>
    <r>
      <t>入院人数</t>
    </r>
    <r>
      <rPr>
        <sz val="9"/>
        <rFont val="Times New Roman"/>
        <family val="1"/>
      </rPr>
      <t/>
    </r>
    <phoneticPr fontId="4" type="noConversion"/>
  </si>
  <si>
    <t>（万人）</t>
  </si>
  <si>
    <t xml:space="preserve">  中医・西洋医学連合医院</t>
    <rPh sb="2" eb="4">
      <t>ちゅうい</t>
    </rPh>
    <rPh sb="9" eb="11">
      <t>れんごう</t>
    </rPh>
    <rPh sb="11" eb="13">
      <t>いいん</t>
    </rPh>
    <phoneticPr fontId="4" type="noConversion"/>
  </si>
  <si>
    <r>
      <t xml:space="preserve">  </t>
    </r>
    <r>
      <rPr>
        <sz val="10"/>
        <rFont val="ＭＳ Ｐゴシック"/>
        <family val="3"/>
        <charset val="134"/>
        <scheme val="minor"/>
      </rPr>
      <t>臨床検査センター</t>
    </r>
    <rPh sb="4" eb="6">
      <t>けんさ</t>
    </rPh>
    <phoneticPr fontId="4" type="noConversion"/>
  </si>
  <si>
    <t>21-9  各種医療機関ののべ診療人数・入院人数</t>
  </si>
  <si>
    <t>21-10  各種医療機関の病床利用状況(2010年)</t>
  </si>
  <si>
    <t>21-10  各種医療機関の病床利用状況(2010年)</t>
    <phoneticPr fontId="4" type="noConversion"/>
  </si>
  <si>
    <t>病床使用率</t>
    <phoneticPr fontId="4" type="noConversion"/>
  </si>
  <si>
    <t>回数（回）</t>
    <rPh sb="3" eb="4">
      <t>ｶｲ</t>
    </rPh>
    <phoneticPr fontId="4" type="noConversion"/>
  </si>
  <si>
    <t>退院者の平均</t>
    <rPh sb="0" eb="2">
      <t>ﾀｲｲﾝ</t>
    </rPh>
    <rPh sb="2" eb="3">
      <t>ｼｬ</t>
    </rPh>
    <rPh sb="4" eb="6">
      <t>ﾍｲｷﾝ</t>
    </rPh>
    <phoneticPr fontId="4" type="noConversion"/>
  </si>
  <si>
    <t>入院日（日）</t>
    <rPh sb="0" eb="2">
      <t>ﾆｭｳｲﾝ</t>
    </rPh>
    <phoneticPr fontId="4" type="noConversion"/>
  </si>
  <si>
    <t>専門医院</t>
    <rPh sb="0" eb="2">
      <t>せんもん</t>
    </rPh>
    <rPh sb="2" eb="4">
      <t>いいん</t>
    </rPh>
    <phoneticPr fontId="4" type="noConversion"/>
  </si>
  <si>
    <t>診療所</t>
    <phoneticPr fontId="4" type="noConversion"/>
  </si>
  <si>
    <t>下部医療衛生機関</t>
    <rPh sb="0" eb="2">
      <t>かぶ</t>
    </rPh>
    <rPh sb="2" eb="4">
      <t>いりょう</t>
    </rPh>
    <rPh sb="4" eb="6">
      <t>えいせい</t>
    </rPh>
    <rPh sb="6" eb="8">
      <t>きかん</t>
    </rPh>
    <phoneticPr fontId="4" type="noConversion"/>
  </si>
  <si>
    <t>専門公共衛生機関</t>
    <rPh sb="0" eb="2">
      <t>せんもん</t>
    </rPh>
    <rPh sb="2" eb="4">
      <t>こうきょう</t>
    </rPh>
    <rPh sb="4" eb="6">
      <t>えいせい</t>
    </rPh>
    <rPh sb="6" eb="8">
      <t>きかん</t>
    </rPh>
    <phoneticPr fontId="4" type="noConversion"/>
  </si>
  <si>
    <t>医療機構</t>
    <rPh sb="0" eb="2">
      <t>いりょう</t>
    </rPh>
    <rPh sb="2" eb="4">
      <t>きこう</t>
    </rPh>
    <phoneticPr fontId="4" type="noConversion"/>
  </si>
  <si>
    <t xml:space="preserve">  臨床検査センター</t>
    <rPh sb="4" eb="6">
      <t>けんさ</t>
    </rPh>
    <phoneticPr fontId="4" type="noConversion"/>
  </si>
  <si>
    <t>病    床</t>
    <phoneticPr fontId="4" type="noConversion"/>
  </si>
  <si>
    <t>(床)</t>
    <phoneticPr fontId="2"/>
  </si>
  <si>
    <t>利用時間</t>
    <rPh sb="0" eb="2">
      <t>リヨウ</t>
    </rPh>
    <rPh sb="2" eb="4">
      <t>ジカン</t>
    </rPh>
    <phoneticPr fontId="2"/>
  </si>
  <si>
    <t>退院者の</t>
    <rPh sb="0" eb="3">
      <t>ﾀｲｲﾝｼｬ</t>
    </rPh>
    <phoneticPr fontId="4" type="noConversion"/>
  </si>
  <si>
    <t>病床利用時間(日)</t>
    <rPh sb="0" eb="1">
      <t>びょう</t>
    </rPh>
    <rPh sb="1" eb="2">
      <t>とこ</t>
    </rPh>
    <rPh sb="2" eb="4">
      <t>りよう</t>
    </rPh>
    <rPh sb="4" eb="6">
      <t>じかん</t>
    </rPh>
    <phoneticPr fontId="4" type="noConversion"/>
  </si>
  <si>
    <t>病床回転</t>
    <phoneticPr fontId="4" type="noConversion"/>
  </si>
  <si>
    <t>実際の病床開放</t>
    <rPh sb="0" eb="2">
      <t>ジッサイ</t>
    </rPh>
    <rPh sb="5" eb="7">
      <t>カイホウ</t>
    </rPh>
    <phoneticPr fontId="2"/>
  </si>
  <si>
    <t>時間</t>
    <rPh sb="0" eb="2">
      <t>ジカン</t>
    </rPh>
    <phoneticPr fontId="2"/>
  </si>
  <si>
    <t>平均開放</t>
    <rPh sb="0" eb="2">
      <t>へいきん</t>
    </rPh>
    <rPh sb="2" eb="4">
      <t>かいほう</t>
    </rPh>
    <phoneticPr fontId="4" type="noConversion"/>
  </si>
  <si>
    <t>実際の病床</t>
    <rPh sb="0" eb="2">
      <t>ジッサイ</t>
    </rPh>
    <phoneticPr fontId="2"/>
  </si>
  <si>
    <t>診療人数</t>
    <rPh sb="0" eb="2">
      <t>ｼﾝﾘｮｳ</t>
    </rPh>
    <rPh sb="2" eb="4">
      <t>ﾆﾝｽﾞ</t>
    </rPh>
    <phoneticPr fontId="4" type="noConversion"/>
  </si>
  <si>
    <t>診療</t>
    <rPh sb="0" eb="2">
      <t>シンリョウ</t>
    </rPh>
    <phoneticPr fontId="2"/>
  </si>
  <si>
    <t>回数</t>
    <rPh sb="0" eb="2">
      <t>カイスウ</t>
    </rPh>
    <phoneticPr fontId="2"/>
  </si>
  <si>
    <t>(億回)</t>
    <rPh sb="1" eb="3">
      <t>おくかい</t>
    </rPh>
    <phoneticPr fontId="4" type="noConversion"/>
  </si>
  <si>
    <t>救急</t>
    <rPh sb="0" eb="2">
      <t>きゅうきゅう</t>
    </rPh>
    <phoneticPr fontId="4" type="noConversion"/>
  </si>
  <si>
    <t>成功率</t>
    <rPh sb="0" eb="3">
      <t>せいこうりつ</t>
    </rPh>
    <phoneticPr fontId="4" type="noConversion"/>
  </si>
  <si>
    <t>病死率</t>
    <rPh sb="0" eb="2">
      <t>ビョウシ</t>
    </rPh>
    <rPh sb="2" eb="3">
      <t>リツ</t>
    </rPh>
    <phoneticPr fontId="2"/>
  </si>
  <si>
    <t>観察室</t>
    <rPh sb="0" eb="2">
      <t>カンサツ</t>
    </rPh>
    <rPh sb="2" eb="3">
      <t>シツ</t>
    </rPh>
    <phoneticPr fontId="2"/>
  </si>
  <si>
    <t>健康診査</t>
    <rPh sb="0" eb="2">
      <t>けんこう</t>
    </rPh>
    <rPh sb="2" eb="4">
      <t>しんさ</t>
    </rPh>
    <phoneticPr fontId="4" type="noConversion"/>
  </si>
  <si>
    <t>人数</t>
    <rPh sb="0" eb="2">
      <t>ニンズ</t>
    </rPh>
    <phoneticPr fontId="2"/>
  </si>
  <si>
    <t>観察室</t>
    <rPh sb="0" eb="3">
      <t>かんさつしつ</t>
    </rPh>
    <phoneticPr fontId="4" type="noConversion"/>
  </si>
  <si>
    <t>病例数</t>
    <phoneticPr fontId="2"/>
  </si>
  <si>
    <t>#外来患者・急診</t>
    <rPh sb="1" eb="3">
      <t>ｶﾞｲﾗｲ</t>
    </rPh>
    <rPh sb="3" eb="5">
      <t>ｶﾝｼﾞｬ</t>
    </rPh>
    <rPh sb="6" eb="8">
      <t>きゅうしん</t>
    </rPh>
    <phoneticPr fontId="4" type="noConversion"/>
  </si>
  <si>
    <t>21-11  各地区医療機構の診療サービス状況(2010年)</t>
  </si>
  <si>
    <t>21-11  各地区医療機構の診療サービス状況(2010年)</t>
    <rPh sb="10" eb="12">
      <t>いりょう</t>
    </rPh>
    <rPh sb="12" eb="14">
      <t>きこう</t>
    </rPh>
    <rPh sb="15" eb="17">
      <t>しんりょう</t>
    </rPh>
    <phoneticPr fontId="4" type="noConversion"/>
  </si>
  <si>
    <t>21-12  各地区医療衛生機構の入院サービス状況(2010年)</t>
  </si>
  <si>
    <t>21-12  各地区医療衛生機構の入院サービス状況(2010年)</t>
    <rPh sb="10" eb="12">
      <t>いりょう</t>
    </rPh>
    <rPh sb="12" eb="14">
      <t>えいせい</t>
    </rPh>
    <rPh sb="14" eb="16">
      <t>きこう</t>
    </rPh>
    <rPh sb="17" eb="19">
      <t>にゅういん</t>
    </rPh>
    <rPh sb="23" eb="25">
      <t>じょうきょう</t>
    </rPh>
    <phoneticPr fontId="4" type="noConversion"/>
  </si>
  <si>
    <t>入院人数</t>
    <rPh sb="0" eb="2">
      <t>にゅういん</t>
    </rPh>
    <rPh sb="2" eb="4">
      <t>にんず</t>
    </rPh>
    <phoneticPr fontId="4" type="noConversion"/>
  </si>
  <si>
    <t>退院人数</t>
    <rPh sb="0" eb="2">
      <t>たいいん</t>
    </rPh>
    <rPh sb="2" eb="4">
      <t>にんず</t>
    </rPh>
    <phoneticPr fontId="4" type="noConversion"/>
  </si>
  <si>
    <t>入院患者</t>
    <rPh sb="0" eb="2">
      <t>にゅういん</t>
    </rPh>
    <rPh sb="2" eb="4">
      <t>かんじゃ</t>
    </rPh>
    <phoneticPr fontId="4" type="noConversion"/>
  </si>
  <si>
    <t>手術を受ける人数</t>
    <rPh sb="0" eb="2">
      <t>シュジュツ</t>
    </rPh>
    <rPh sb="3" eb="4">
      <t>ウ</t>
    </rPh>
    <rPh sb="6" eb="8">
      <t>ニンズ</t>
    </rPh>
    <phoneticPr fontId="2"/>
  </si>
  <si>
    <t>(万人回)</t>
    <rPh sb="3" eb="4">
      <t>かい</t>
    </rPh>
    <phoneticPr fontId="4" type="noConversion"/>
  </si>
  <si>
    <t>危篤状態患者</t>
    <rPh sb="2" eb="4">
      <t>じょうたい</t>
    </rPh>
    <rPh sb="4" eb="6">
      <t>かんじゃ</t>
    </rPh>
    <phoneticPr fontId="4" type="noConversion"/>
  </si>
  <si>
    <t>応急手当を受ける人数</t>
    <rPh sb="5" eb="6">
      <t>ウ</t>
    </rPh>
    <rPh sb="8" eb="10">
      <t>ニンズ</t>
    </rPh>
    <phoneticPr fontId="2"/>
  </si>
  <si>
    <t>危篤状態患者</t>
    <phoneticPr fontId="2"/>
  </si>
  <si>
    <t>応急手当成功率</t>
    <rPh sb="4" eb="7">
      <t>セイコウリツ</t>
    </rPh>
    <phoneticPr fontId="2"/>
  </si>
  <si>
    <t>のべ百回急診</t>
    <rPh sb="2" eb="4">
      <t>ヒャクカイ</t>
    </rPh>
    <rPh sb="4" eb="6">
      <t>キュウシン</t>
    </rPh>
    <phoneticPr fontId="2"/>
  </si>
  <si>
    <t>利用率　％</t>
    <rPh sb="0" eb="2">
      <t>リヨウ</t>
    </rPh>
    <phoneticPr fontId="2"/>
  </si>
  <si>
    <t>内：政府経営</t>
    <rPh sb="0" eb="1">
      <t>うち</t>
    </rPh>
    <phoneticPr fontId="4" type="noConversion"/>
  </si>
  <si>
    <t>医院　合計</t>
    <rPh sb="0" eb="2">
      <t>いいん</t>
    </rPh>
    <rPh sb="3" eb="5">
      <t>ごうけい</t>
    </rPh>
    <phoneticPr fontId="4" type="noConversion"/>
  </si>
  <si>
    <t>病  床</t>
    <phoneticPr fontId="2"/>
  </si>
  <si>
    <t>病床利用時間</t>
    <rPh sb="2" eb="4">
      <t>りよう</t>
    </rPh>
    <rPh sb="4" eb="6">
      <t>じかん</t>
    </rPh>
    <phoneticPr fontId="4" type="noConversion"/>
  </si>
  <si>
    <t>21-13  各地区、医院の病床利用状況（2010年）</t>
  </si>
  <si>
    <t>21-13  各地区、医院の病床利用状況（2010年）</t>
    <rPh sb="11" eb="13">
      <t>いいん</t>
    </rPh>
    <phoneticPr fontId="4" type="noConversion"/>
  </si>
  <si>
    <t>診療のべ人数</t>
    <phoneticPr fontId="4" type="noConversion"/>
  </si>
  <si>
    <t>（億回）</t>
    <phoneticPr fontId="4" type="noConversion"/>
  </si>
  <si>
    <t>退院者の</t>
    <phoneticPr fontId="4" type="noConversion"/>
  </si>
  <si>
    <t>平均入院日（日）</t>
    <phoneticPr fontId="4" type="noConversion"/>
  </si>
  <si>
    <t>病床使用率</t>
    <phoneticPr fontId="2"/>
  </si>
  <si>
    <t>（%）</t>
  </si>
  <si>
    <t>（%）</t>
    <phoneticPr fontId="2"/>
  </si>
  <si>
    <t>21-14  農村郷鎮衛生院の医療サービス状況</t>
  </si>
  <si>
    <t>21-14  農村郷鎮衛生院の医療サービス状況</t>
    <phoneticPr fontId="4" type="noConversion"/>
  </si>
  <si>
    <t>21-15   各地区コミュニティー衛生サービスセンター(ステーション)の医療サービス状況</t>
  </si>
  <si>
    <t>21-15   各地区コミュニティー衛生サービスセンター(ステーション)の医療サービス状況</t>
    <phoneticPr fontId="4" type="noConversion"/>
  </si>
  <si>
    <t>入院人数</t>
    <phoneticPr fontId="4" type="noConversion"/>
  </si>
  <si>
    <t>病床使用率</t>
    <phoneticPr fontId="4" type="noConversion"/>
  </si>
  <si>
    <t>退院者の平均</t>
    <rPh sb="0" eb="3">
      <t>ﾀｲｲﾝｼｬ</t>
    </rPh>
    <rPh sb="4" eb="6">
      <t>ﾍｲｷﾝ</t>
    </rPh>
    <phoneticPr fontId="4" type="noConversion"/>
  </si>
  <si>
    <t>(のべ万人)</t>
    <phoneticPr fontId="4" type="noConversion"/>
  </si>
  <si>
    <t>(人)</t>
    <phoneticPr fontId="4" type="noConversion"/>
  </si>
  <si>
    <t>(%)</t>
    <phoneticPr fontId="4" type="noConversion"/>
  </si>
  <si>
    <t>入院日(日)</t>
    <rPh sb="0" eb="2">
      <t>ﾆｭｳｲﾝ</t>
    </rPh>
    <phoneticPr fontId="4" type="noConversion"/>
  </si>
  <si>
    <t>コミュニティー衛生サービスセンター</t>
    <phoneticPr fontId="4" type="noConversion"/>
  </si>
  <si>
    <t>コミュニティー衛生サービスステーション</t>
    <phoneticPr fontId="4" type="noConversion"/>
  </si>
  <si>
    <t xml:space="preserve">発病  </t>
    <phoneticPr fontId="4" type="noConversion"/>
  </si>
  <si>
    <t xml:space="preserve">死亡  </t>
    <phoneticPr fontId="4" type="noConversion"/>
  </si>
  <si>
    <t>死亡人数</t>
    <phoneticPr fontId="4" type="noConversion"/>
  </si>
  <si>
    <t>ウィルス性肝炎</t>
  </si>
  <si>
    <r>
      <t>肺</t>
    </r>
    <r>
      <rPr>
        <sz val="10"/>
        <rFont val="宋体"/>
        <charset val="134"/>
      </rPr>
      <t>结</t>
    </r>
    <r>
      <rPr>
        <sz val="10"/>
        <rFont val="MS PGothic"/>
        <family val="2"/>
      </rPr>
      <t>核</t>
    </r>
  </si>
  <si>
    <t>梅毒</t>
  </si>
  <si>
    <r>
      <t>细</t>
    </r>
    <r>
      <rPr>
        <sz val="10"/>
        <rFont val="MS PGothic"/>
        <family val="2"/>
      </rPr>
      <t>菌性・アメーバー性赤痢</t>
    </r>
  </si>
  <si>
    <t>新型インフルエンザ</t>
  </si>
  <si>
    <t>淋病</t>
  </si>
  <si>
    <t>はしか</t>
  </si>
  <si>
    <t>ブルセラ病</t>
  </si>
  <si>
    <t>しょうこう熱</t>
  </si>
  <si>
    <t>腸チフス</t>
  </si>
  <si>
    <t>マラリア</t>
  </si>
  <si>
    <t>HIV</t>
  </si>
  <si>
    <t>流行性出血熱</t>
  </si>
  <si>
    <t>狂犬病</t>
  </si>
  <si>
    <t>百日咳</t>
  </si>
  <si>
    <t>新生児破傷風</t>
  </si>
  <si>
    <t>レプトスピラ</t>
  </si>
  <si>
    <t>炭疽</t>
    <phoneticPr fontId="4" type="noConversion"/>
  </si>
  <si>
    <t>デング熱</t>
  </si>
  <si>
    <t>コレラ</t>
  </si>
  <si>
    <t>ペスト</t>
  </si>
  <si>
    <t>鳥インフルエンザ</t>
    <phoneticPr fontId="4" type="noConversion"/>
  </si>
  <si>
    <t>SARS</t>
  </si>
  <si>
    <t>ポリオ</t>
  </si>
  <si>
    <t>ジフテリア</t>
  </si>
  <si>
    <t>梅毒</t>
    <phoneticPr fontId="2"/>
  </si>
  <si>
    <t>流行性脳脊髄膜炎</t>
  </si>
  <si>
    <t>炭疽</t>
  </si>
  <si>
    <t>腸チフス</t>
    <phoneticPr fontId="2"/>
  </si>
  <si>
    <r>
      <t>流行性乙型</t>
    </r>
    <r>
      <rPr>
        <sz val="10"/>
        <rFont val="FangSong"/>
        <family val="3"/>
        <charset val="134"/>
      </rPr>
      <t>脑</t>
    </r>
    <r>
      <rPr>
        <sz val="10"/>
        <rFont val="MS PGothic"/>
        <family val="2"/>
      </rPr>
      <t>炎</t>
    </r>
    <phoneticPr fontId="2"/>
  </si>
  <si>
    <t>ペスト</t>
    <phoneticPr fontId="2"/>
  </si>
  <si>
    <r>
      <rPr>
        <sz val="10"/>
        <rFont val="宋体"/>
        <charset val="134"/>
      </rPr>
      <t>顺</t>
    </r>
    <r>
      <rPr>
        <sz val="10"/>
        <rFont val="MS PGothic"/>
        <family val="3"/>
      </rPr>
      <t>位</t>
    </r>
    <phoneticPr fontId="4" type="noConversion"/>
  </si>
  <si>
    <r>
      <rPr>
        <sz val="10"/>
        <rFont val="宋体"/>
        <charset val="134"/>
      </rPr>
      <t>发</t>
    </r>
    <r>
      <rPr>
        <sz val="10"/>
        <rFont val="MS PGothic"/>
        <family val="3"/>
      </rPr>
      <t>病人数</t>
    </r>
    <phoneticPr fontId="4" type="noConversion"/>
  </si>
  <si>
    <r>
      <t>21-17  28種類の伝染病の発病率</t>
    </r>
    <r>
      <rPr>
        <sz val="16"/>
        <rFont val="ＭＳ Ｐゴシック"/>
        <family val="3"/>
        <charset val="128"/>
      </rPr>
      <t>・</t>
    </r>
    <r>
      <rPr>
        <sz val="16"/>
        <rFont val="黑体"/>
        <family val="3"/>
      </rPr>
      <t>死亡率</t>
    </r>
    <r>
      <rPr>
        <sz val="16"/>
        <rFont val="ＭＳ Ｐゴシック"/>
        <family val="3"/>
        <charset val="128"/>
      </rPr>
      <t>・</t>
    </r>
    <r>
      <rPr>
        <sz val="16"/>
        <rFont val="黑体"/>
        <family val="3"/>
      </rPr>
      <t>病死率の報告順位(2010年)</t>
    </r>
    <phoneticPr fontId="4" type="noConversion"/>
  </si>
  <si>
    <r>
      <t>21-16  28種類の伝染病の発病</t>
    </r>
    <r>
      <rPr>
        <b/>
        <sz val="16"/>
        <rFont val="MS PGothic"/>
        <family val="3"/>
      </rPr>
      <t>・死亡者数報告順位(2010年)</t>
    </r>
    <rPh sb="25" eb="27">
      <t>じゅんい</t>
    </rPh>
    <phoneticPr fontId="4" type="noConversion"/>
  </si>
  <si>
    <t>21-16  28種類の伝染病の発病・死亡者数報告順位(2010年)</t>
    <rPh sb="25" eb="27">
      <t>ジュンイ</t>
    </rPh>
    <phoneticPr fontId="2"/>
  </si>
  <si>
    <t>ウイルス性肝炎</t>
  </si>
  <si>
    <t>梅毒</t>
    <phoneticPr fontId="4" type="noConversion"/>
  </si>
  <si>
    <t>淋病</t>
    <phoneticPr fontId="4" type="noConversion"/>
  </si>
  <si>
    <t>HIV</t>
    <phoneticPr fontId="4" type="noConversion"/>
  </si>
  <si>
    <t>狂犬病</t>
    <phoneticPr fontId="4" type="noConversion"/>
  </si>
  <si>
    <t>百日咳</t>
    <phoneticPr fontId="4" type="noConversion"/>
  </si>
  <si>
    <t>レプトスピラ</t>
    <phoneticPr fontId="4" type="noConversion"/>
  </si>
  <si>
    <t>出血熱</t>
  </si>
  <si>
    <t>赤痢</t>
  </si>
  <si>
    <t>ブルセラ病</t>
    <phoneticPr fontId="4" type="noConversion"/>
  </si>
  <si>
    <t>しょうこう熱</t>
    <phoneticPr fontId="4" type="noConversion"/>
  </si>
  <si>
    <t>コレラ</t>
    <phoneticPr fontId="4" type="noConversion"/>
  </si>
  <si>
    <t>ポリオ</t>
    <phoneticPr fontId="4" type="noConversion"/>
  </si>
  <si>
    <t>ジフテリア</t>
    <phoneticPr fontId="4" type="noConversion"/>
  </si>
  <si>
    <t>流行性乙型脑炎</t>
    <phoneticPr fontId="4" type="noConversion"/>
  </si>
  <si>
    <t>鳥インフルエンザ</t>
    <rPh sb="0" eb="1">
      <t>とり</t>
    </rPh>
    <phoneticPr fontId="4" type="noConversion"/>
  </si>
  <si>
    <r>
      <t>肺</t>
    </r>
    <r>
      <rPr>
        <sz val="10"/>
        <rFont val="宋体"/>
        <charset val="134"/>
      </rPr>
      <t>结</t>
    </r>
    <r>
      <rPr>
        <sz val="10"/>
        <rFont val="MS PGothic"/>
        <family val="3"/>
      </rPr>
      <t>核</t>
    </r>
  </si>
  <si>
    <r>
      <rPr>
        <sz val="10"/>
        <rFont val="宋体"/>
        <charset val="134"/>
      </rPr>
      <t>细</t>
    </r>
    <r>
      <rPr>
        <sz val="10"/>
        <rFont val="MS PGothic"/>
        <family val="3"/>
      </rPr>
      <t>菌性・アメーバー性赤痢</t>
    </r>
  </si>
  <si>
    <t>流行性脳脊髄膜炎</t>
    <phoneticPr fontId="2"/>
  </si>
  <si>
    <t>流行性脳脊髄膜炎</t>
    <phoneticPr fontId="2"/>
  </si>
  <si>
    <t>流行性脳脊髄膜炎</t>
    <phoneticPr fontId="4" type="noConversion"/>
  </si>
  <si>
    <t>流行性脳脊髄膜炎</t>
    <phoneticPr fontId="2"/>
  </si>
  <si>
    <r>
      <t>流行性乙型</t>
    </r>
    <r>
      <rPr>
        <sz val="10"/>
        <rFont val="宋体"/>
        <charset val="134"/>
      </rPr>
      <t>脑</t>
    </r>
    <r>
      <rPr>
        <sz val="10"/>
        <rFont val="MS PGothic"/>
        <family val="3"/>
      </rPr>
      <t>炎</t>
    </r>
    <phoneticPr fontId="4" type="noConversion"/>
  </si>
  <si>
    <r>
      <t>流行性乙型</t>
    </r>
    <r>
      <rPr>
        <sz val="10"/>
        <rFont val="FangSong"/>
        <family val="3"/>
        <charset val="134"/>
      </rPr>
      <t>脑</t>
    </r>
    <r>
      <rPr>
        <sz val="10"/>
        <rFont val="MS PGothic"/>
        <family val="3"/>
      </rPr>
      <t>炎</t>
    </r>
    <phoneticPr fontId="4" type="noConversion"/>
  </si>
  <si>
    <t>順位</t>
    <phoneticPr fontId="4" type="noConversion"/>
  </si>
  <si>
    <t>発病</t>
    <phoneticPr fontId="4" type="noConversion"/>
  </si>
  <si>
    <t xml:space="preserve">病死   </t>
    <phoneticPr fontId="4" type="noConversion"/>
  </si>
  <si>
    <r>
      <t>发</t>
    </r>
    <r>
      <rPr>
        <sz val="10"/>
        <rFont val="MS PGothic"/>
        <family val="2"/>
      </rPr>
      <t>病率</t>
    </r>
    <phoneticPr fontId="4" type="noConversion"/>
  </si>
  <si>
    <t>（1/10万）</t>
  </si>
  <si>
    <t>21-17  28種類の伝染病の発病率・死亡率・病死率の報告順位(2010年)</t>
  </si>
  <si>
    <t>21-18  都市住民の主な疾病死亡率と構成(2010年)</t>
  </si>
  <si>
    <t>21-18  都市住民の主な疾病死亡率と構成(2010年)</t>
    <phoneticPr fontId="4" type="noConversion"/>
  </si>
  <si>
    <t>伝染病（呼吸道結核は含まない）</t>
    <rPh sb="0" eb="3">
      <t>ﾃﾞﾝｾﾝﾋﾞｮｳ</t>
    </rPh>
    <rPh sb="4" eb="6">
      <t>ｺｷｭｳ</t>
    </rPh>
    <rPh sb="6" eb="7">
      <t>ﾐﾁ</t>
    </rPh>
    <rPh sb="7" eb="9">
      <t>ｹｯｶｸ</t>
    </rPh>
    <rPh sb="10" eb="11">
      <t>ﾌｸ</t>
    </rPh>
    <phoneticPr fontId="4" type="noConversion"/>
  </si>
  <si>
    <t>呼吸道結核</t>
    <rPh sb="0" eb="2">
      <t>ｺｷｭｳ</t>
    </rPh>
    <rPh sb="2" eb="3">
      <t>ﾐﾁ</t>
    </rPh>
    <rPh sb="3" eb="5">
      <t>ｹｯｶｸ</t>
    </rPh>
    <phoneticPr fontId="4" type="noConversion"/>
  </si>
  <si>
    <t>悪性腫瘍</t>
    <rPh sb="0" eb="2">
      <t>ｱｸｾｲ</t>
    </rPh>
    <rPh sb="2" eb="4">
      <t>ｼｭﾖｳ</t>
    </rPh>
    <phoneticPr fontId="4" type="noConversion"/>
  </si>
  <si>
    <t>血液、造血器官、免疫の疾病</t>
    <phoneticPr fontId="4" type="noConversion"/>
  </si>
  <si>
    <t>内分泌、栄養、代謝の疾病</t>
    <rPh sb="4" eb="6">
      <t>ｴｲﾖｳ</t>
    </rPh>
    <rPh sb="7" eb="9">
      <t>ﾀｲｼｬ</t>
    </rPh>
    <phoneticPr fontId="4" type="noConversion"/>
  </si>
  <si>
    <t xml:space="preserve">精神傷害 </t>
    <rPh sb="2" eb="4">
      <t>ｼｮｳｶﾞｲ</t>
    </rPh>
    <phoneticPr fontId="4" type="noConversion"/>
  </si>
  <si>
    <t>神経系統の疾病</t>
    <rPh sb="0" eb="2">
      <t>ｼﾝｹｲ</t>
    </rPh>
    <rPh sb="2" eb="4">
      <t>ｹｲﾄｳ</t>
    </rPh>
    <rPh sb="5" eb="7">
      <t>ｼｯﾍﾟｲ</t>
    </rPh>
    <phoneticPr fontId="4" type="noConversion"/>
  </si>
  <si>
    <t>心臓病</t>
    <rPh sb="0" eb="3">
      <t>ｼﾝｿﾞｳﾋﾞｮｳ</t>
    </rPh>
    <phoneticPr fontId="4" type="noConversion"/>
  </si>
  <si>
    <t>脳血管病</t>
    <rPh sb="0" eb="1">
      <t>ﾉｳ</t>
    </rPh>
    <rPh sb="1" eb="3">
      <t>ｹｯｶﾝ</t>
    </rPh>
    <rPh sb="3" eb="4">
      <t>ﾋﾞｮｳ</t>
    </rPh>
    <phoneticPr fontId="4" type="noConversion"/>
  </si>
  <si>
    <t>呼吸系統の疾病</t>
    <rPh sb="0" eb="2">
      <t>ｺｷｭｳ</t>
    </rPh>
    <rPh sb="2" eb="4">
      <t>ｹｲﾄｳ</t>
    </rPh>
    <rPh sb="5" eb="7">
      <t>ｼｯﾍﾟｲ</t>
    </rPh>
    <phoneticPr fontId="4" type="noConversion"/>
  </si>
  <si>
    <t xml:space="preserve">消化系統の疾病 </t>
  </si>
  <si>
    <t>筋肉・骨格と結合組織の疾病</t>
    <rPh sb="0" eb="2">
      <t>ｷﾝﾆｸ</t>
    </rPh>
    <rPh sb="3" eb="5">
      <t>ｺｯｶｸ</t>
    </rPh>
    <rPh sb="6" eb="8">
      <t>ｹﾂｺﾞｳ</t>
    </rPh>
    <rPh sb="8" eb="10">
      <t>ｿｼｷ</t>
    </rPh>
    <rPh sb="11" eb="13">
      <t>ｼｯﾍﾟｲ</t>
    </rPh>
    <phoneticPr fontId="4" type="noConversion"/>
  </si>
  <si>
    <t xml:space="preserve">泌尿生殖系統の疾病 </t>
  </si>
  <si>
    <t>妊娠、分娩、産褥期の合併症</t>
    <rPh sb="3" eb="5">
      <t>ﾌﾞﾝﾍﾞﾝ</t>
    </rPh>
    <rPh sb="6" eb="8">
      <t>ｻﾝｼﾞｮｸ</t>
    </rPh>
    <rPh sb="8" eb="9">
      <t>ｷ</t>
    </rPh>
    <rPh sb="10" eb="13">
      <t>ｶﾞｯﾍﾟｲｼｮｳ</t>
    </rPh>
    <phoneticPr fontId="4" type="noConversion"/>
  </si>
  <si>
    <t xml:space="preserve">周産期疾病 </t>
    <phoneticPr fontId="4" type="noConversion"/>
  </si>
  <si>
    <t>先天奇形、変形、染色体異常</t>
    <rPh sb="2" eb="4">
      <t>ｷｹｲ</t>
    </rPh>
    <rPh sb="5" eb="7">
      <t>ﾍﾝｹｲ</t>
    </rPh>
    <rPh sb="8" eb="11">
      <t>ｾﾝｼｮｸﾀｲ</t>
    </rPh>
    <rPh sb="11" eb="13">
      <t>ｲｼﾞｮｳ</t>
    </rPh>
    <phoneticPr fontId="4" type="noConversion"/>
  </si>
  <si>
    <t>診断不明</t>
    <rPh sb="0" eb="2">
      <t>ｼﾝﾀﾞﾝ</t>
    </rPh>
    <rPh sb="2" eb="4">
      <t>ﾌﾒｲ</t>
    </rPh>
    <phoneticPr fontId="4" type="noConversion"/>
  </si>
  <si>
    <t>その他疾病</t>
    <rPh sb="2" eb="3">
      <t>ﾀ</t>
    </rPh>
    <rPh sb="3" eb="5">
      <t>ｼｯﾍﾟｲ</t>
    </rPh>
    <phoneticPr fontId="4" type="noConversion"/>
  </si>
  <si>
    <t>損傷・中毒の外部的原因</t>
    <rPh sb="0" eb="2">
      <t>ｿﾝｼｮｳ</t>
    </rPh>
    <rPh sb="3" eb="5">
      <t>ﾁｭｳﾄﾞｸ</t>
    </rPh>
    <rPh sb="6" eb="9">
      <t>ｶﾞｲﾌﾞﾃｷ</t>
    </rPh>
    <rPh sb="9" eb="11">
      <t>ｹﾞﾝｲﾝ</t>
    </rPh>
    <phoneticPr fontId="4" type="noConversion"/>
  </si>
  <si>
    <t>疾病名称</t>
    <phoneticPr fontId="4" type="noConversion"/>
  </si>
  <si>
    <t>構成</t>
    <rPh sb="0" eb="2">
      <t>こうせい</t>
    </rPh>
    <phoneticPr fontId="4" type="noConversion"/>
  </si>
  <si>
    <t>順位</t>
    <rPh sb="0" eb="2">
      <t>じゅんい</t>
    </rPh>
    <phoneticPr fontId="4" type="noConversion"/>
  </si>
  <si>
    <t>標準化</t>
    <rPh sb="0" eb="3">
      <t>ひょうじゅんか</t>
    </rPh>
    <phoneticPr fontId="4" type="noConversion"/>
  </si>
  <si>
    <t>死亡率</t>
    <rPh sb="0" eb="3">
      <t>しぼうりつ</t>
    </rPh>
    <phoneticPr fontId="4" type="noConversion"/>
  </si>
  <si>
    <t>概況</t>
    <rPh sb="0" eb="2">
      <t>ガイキョウ</t>
    </rPh>
    <phoneticPr fontId="2"/>
  </si>
  <si>
    <t>21-19  農村住民の主な疾病死亡率と死因構成(2010年)</t>
  </si>
  <si>
    <t>21-19  農村住民の主な疾病死亡率と死因構成(2010年)</t>
    <phoneticPr fontId="4" type="noConversion"/>
  </si>
  <si>
    <t>21-20  モニタリング地区の5歳以下児童と妊産婦死亡率</t>
  </si>
  <si>
    <t>21-20  モニタリング地区の5歳以下児童と妊産婦死亡率</t>
    <phoneticPr fontId="4" type="noConversion"/>
  </si>
  <si>
    <t>新生児死亡率（‰）</t>
  </si>
  <si>
    <t>乳児死亡率（‰）</t>
    <rPh sb="0" eb="2">
      <t>ﾆｭｳｼﾞ</t>
    </rPh>
    <phoneticPr fontId="4" type="noConversion"/>
  </si>
  <si>
    <t>5歳以下児童死亡率（‰）</t>
    <rPh sb="1" eb="2">
      <t>ｻｲ</t>
    </rPh>
    <phoneticPr fontId="4" type="noConversion"/>
  </si>
  <si>
    <t>妊産婦死亡率（1/10万）</t>
  </si>
  <si>
    <t>都市</t>
    <rPh sb="0" eb="2">
      <t>ﾄｼ</t>
    </rPh>
    <phoneticPr fontId="4" type="noConversion"/>
  </si>
  <si>
    <t>21-21  新型農村合作医療の情況</t>
  </si>
  <si>
    <t>21-21  新型農村合作医療の情況</t>
    <phoneticPr fontId="4" type="noConversion"/>
  </si>
  <si>
    <t>新型農村合作実施県</t>
    <phoneticPr fontId="4" type="noConversion"/>
  </si>
  <si>
    <t xml:space="preserve"> （区、市）数      （カ所）</t>
  </si>
  <si>
    <t>新型農村合作参加人数（億人）</t>
  </si>
  <si>
    <t>参加率          （%）</t>
    <phoneticPr fontId="4" type="noConversion"/>
  </si>
  <si>
    <t>1人あたり調達資金        （元）</t>
    <phoneticPr fontId="4" type="noConversion"/>
  </si>
  <si>
    <t>当年基金支出  （億元）</t>
    <phoneticPr fontId="4" type="noConversion"/>
  </si>
  <si>
    <t>補償受益者数（のべ億人）</t>
    <phoneticPr fontId="4" type="noConversion"/>
  </si>
  <si>
    <t>指標</t>
    <rPh sb="0" eb="2">
      <t>しひょう</t>
    </rPh>
    <phoneticPr fontId="4" type="noConversion"/>
  </si>
  <si>
    <t>21-22    各地区の新型農村合作医療の情況(2010年)</t>
  </si>
  <si>
    <t>21-22    各地区の新型農村合作医療の情況(2010年)</t>
    <phoneticPr fontId="4" type="noConversion"/>
  </si>
  <si>
    <t>新型農村合作実施県</t>
    <phoneticPr fontId="4" type="noConversion"/>
  </si>
  <si>
    <t>新型農村協力参加人数</t>
    <phoneticPr fontId="4" type="noConversion"/>
  </si>
  <si>
    <t>補償受益者数</t>
    <phoneticPr fontId="4" type="noConversion"/>
  </si>
  <si>
    <t>（市、区）（カ所）</t>
    <phoneticPr fontId="4" type="noConversion"/>
  </si>
  <si>
    <t>（元）</t>
  </si>
  <si>
    <t>（のべ万人）</t>
    <phoneticPr fontId="4" type="noConversion"/>
  </si>
  <si>
    <t>県(市、区)数</t>
    <rPh sb="0" eb="1">
      <t>ケン</t>
    </rPh>
    <rPh sb="6" eb="7">
      <t>スウ</t>
    </rPh>
    <phoneticPr fontId="2"/>
  </si>
  <si>
    <t>(ヵ所)</t>
    <rPh sb="2" eb="3">
      <t>ショ</t>
    </rPh>
    <phoneticPr fontId="2"/>
  </si>
  <si>
    <t>1人あたり調達資金</t>
    <phoneticPr fontId="4" type="noConversion"/>
  </si>
  <si>
    <t>本年度調達資金</t>
    <phoneticPr fontId="4" type="noConversion"/>
  </si>
  <si>
    <t>総額(万元)</t>
    <rPh sb="0" eb="2">
      <t>そうがく</t>
    </rPh>
    <phoneticPr fontId="4" type="noConversion"/>
  </si>
  <si>
    <t>年
地区</t>
    <rPh sb="0" eb="1">
      <t>ねん</t>
    </rPh>
    <rPh sb="2" eb="4">
      <t>ちく</t>
    </rPh>
    <phoneticPr fontId="4" type="noConversion"/>
  </si>
  <si>
    <t>小計</t>
    <rPh sb="0" eb="2">
      <t>ショウケイ</t>
    </rPh>
    <phoneticPr fontId="2"/>
  </si>
  <si>
    <t>医療救助</t>
    <rPh sb="0" eb="2">
      <t>イリョウ</t>
    </rPh>
    <rPh sb="2" eb="4">
      <t>キュウジョ</t>
    </rPh>
    <phoneticPr fontId="2"/>
  </si>
  <si>
    <t>医療保険加入</t>
    <rPh sb="0" eb="2">
      <t>イリョウ</t>
    </rPh>
    <rPh sb="2" eb="4">
      <t>ホケン</t>
    </rPh>
    <rPh sb="4" eb="6">
      <t>カニュウ</t>
    </rPh>
    <phoneticPr fontId="2"/>
  </si>
  <si>
    <t>援助</t>
    <phoneticPr fontId="2"/>
  </si>
  <si>
    <t>21-23  民政部門の医療救助状況</t>
  </si>
  <si>
    <t>21-23  民政部門の医療救助状況</t>
    <rPh sb="9" eb="11">
      <t>ぶもん</t>
    </rPh>
    <rPh sb="12" eb="14">
      <t>いりょう</t>
    </rPh>
    <rPh sb="14" eb="16">
      <t>きゅうじょ</t>
    </rPh>
    <rPh sb="16" eb="18">
      <t>じょうきょう</t>
    </rPh>
    <phoneticPr fontId="4" type="noConversion"/>
  </si>
  <si>
    <t>都市医療救助人数回数</t>
    <rPh sb="0" eb="2">
      <t>とし</t>
    </rPh>
    <rPh sb="2" eb="4">
      <t>いりょう</t>
    </rPh>
    <rPh sb="4" eb="6">
      <t>きゅうじょ</t>
    </rPh>
    <rPh sb="6" eb="8">
      <t>にんず</t>
    </rPh>
    <rPh sb="8" eb="10">
      <t>かいすう</t>
    </rPh>
    <phoneticPr fontId="4" type="noConversion"/>
  </si>
  <si>
    <t>都市医療救助</t>
    <phoneticPr fontId="2"/>
  </si>
  <si>
    <t>支出</t>
    <rPh sb="0" eb="2">
      <t>シシュツ</t>
    </rPh>
    <phoneticPr fontId="2"/>
  </si>
  <si>
    <t>農村医療救助人数回数</t>
    <rPh sb="0" eb="2">
      <t>ノウソン</t>
    </rPh>
    <phoneticPr fontId="2"/>
  </si>
  <si>
    <t>農村医療救助人数回数</t>
    <phoneticPr fontId="2"/>
  </si>
  <si>
    <t>下記の金額は当該年度の価格より算出。</t>
    <rPh sb="0" eb="2">
      <t>カキ</t>
    </rPh>
    <rPh sb="3" eb="5">
      <t>キンガク</t>
    </rPh>
    <rPh sb="6" eb="8">
      <t>トウガイ</t>
    </rPh>
    <rPh sb="8" eb="10">
      <t>ネンド</t>
    </rPh>
    <rPh sb="11" eb="13">
      <t>カカク</t>
    </rPh>
    <rPh sb="15" eb="17">
      <t>サンシュツ</t>
    </rPh>
    <phoneticPr fontId="2"/>
  </si>
  <si>
    <t>年</t>
    <phoneticPr fontId="4" type="noConversion"/>
  </si>
  <si>
    <t>衛生総費用
（億元）</t>
  </si>
  <si>
    <t>政府衛生支出</t>
  </si>
  <si>
    <t>社会衛生支出</t>
  </si>
  <si>
    <t>個人の現金衛生支出</t>
    <phoneticPr fontId="4" type="noConversion"/>
  </si>
  <si>
    <t>1人あたり衛生</t>
    <phoneticPr fontId="4" type="noConversion"/>
  </si>
  <si>
    <r>
      <t>衛生総</t>
    </r>
    <r>
      <rPr>
        <sz val="10"/>
        <rFont val="宋体"/>
        <charset val="134"/>
      </rPr>
      <t>费</t>
    </r>
  </si>
  <si>
    <r>
      <t>绝</t>
    </r>
    <r>
      <rPr>
        <sz val="10"/>
        <rFont val="MS PGothic"/>
        <family val="2"/>
      </rPr>
      <t>対数</t>
    </r>
  </si>
  <si>
    <t>衛生総費用</t>
    <phoneticPr fontId="4" type="noConversion"/>
  </si>
  <si>
    <t>総費用</t>
  </si>
  <si>
    <t>用の対</t>
    <phoneticPr fontId="4" type="noConversion"/>
  </si>
  <si>
    <t>（億元）</t>
  </si>
  <si>
    <t>に占める</t>
    <phoneticPr fontId="4" type="noConversion"/>
  </si>
  <si>
    <t>GDP割合（%）</t>
    <phoneticPr fontId="4" type="noConversion"/>
  </si>
  <si>
    <t>割合（%）</t>
    <phoneticPr fontId="4" type="noConversion"/>
  </si>
  <si>
    <t>21-24  衛生支出総費用</t>
  </si>
  <si>
    <t>21-24  衛生支出総費用</t>
    <rPh sb="9" eb="11">
      <t>ししゅつ</t>
    </rPh>
    <phoneticPr fontId="4" type="noConversion"/>
  </si>
  <si>
    <t>21-25  社会サービス類機関の基本情况</t>
  </si>
  <si>
    <t>21-25  社会サービス類機関の基本情况</t>
    <phoneticPr fontId="4" type="noConversion"/>
  </si>
  <si>
    <t>機関数（カ所）</t>
    <phoneticPr fontId="4" type="noConversion"/>
  </si>
  <si>
    <t>従業員数（人）</t>
    <phoneticPr fontId="4" type="noConversion"/>
  </si>
  <si>
    <t>合計</t>
    <phoneticPr fontId="4" type="noConversion"/>
  </si>
  <si>
    <t>行政管理</t>
    <phoneticPr fontId="4" type="noConversion"/>
  </si>
  <si>
    <t>　民生行政機関</t>
    <phoneticPr fontId="4" type="noConversion"/>
  </si>
  <si>
    <t>社会業務</t>
    <phoneticPr fontId="4" type="noConversion"/>
  </si>
  <si>
    <t xml:space="preserve">  福利宝くじ発行機関</t>
    <phoneticPr fontId="4" type="noConversion"/>
  </si>
  <si>
    <t xml:space="preserve">  社会福祉企業</t>
    <phoneticPr fontId="4" type="noConversion"/>
  </si>
  <si>
    <t xml:space="preserve">  高齢者機関</t>
    <phoneticPr fontId="4" type="noConversion"/>
  </si>
  <si>
    <t>メンバー組織</t>
    <phoneticPr fontId="4" type="noConversion"/>
  </si>
  <si>
    <t>　社会組織</t>
    <phoneticPr fontId="4" type="noConversion"/>
  </si>
  <si>
    <t>　　社会団体</t>
    <phoneticPr fontId="4" type="noConversion"/>
  </si>
  <si>
    <t>　　基金会</t>
    <phoneticPr fontId="4" type="noConversion"/>
  </si>
  <si>
    <t xml:space="preserve">    民営非企業機関</t>
    <phoneticPr fontId="4" type="noConversion"/>
  </si>
  <si>
    <t xml:space="preserve">    コミュニティー居住委員会</t>
    <phoneticPr fontId="4" type="noConversion"/>
  </si>
  <si>
    <t xml:space="preserve">    村民委員会</t>
    <phoneticPr fontId="4" type="noConversion"/>
  </si>
  <si>
    <t xml:space="preserve">  婚姻登録サービス類機関</t>
    <phoneticPr fontId="4" type="noConversion"/>
  </si>
  <si>
    <t>高齢者と障害者サービス機関</t>
    <phoneticPr fontId="4" type="noConversion"/>
  </si>
  <si>
    <t xml:space="preserve">  都市の高齢者サービス機関</t>
    <phoneticPr fontId="4" type="noConversion"/>
  </si>
  <si>
    <t xml:space="preserve">  農村高齢者サービス機関</t>
    <phoneticPr fontId="4" type="noConversion"/>
  </si>
  <si>
    <t xml:space="preserve">  社会福祉院</t>
    <phoneticPr fontId="4" type="noConversion"/>
  </si>
  <si>
    <t xml:space="preserve">  光栄院</t>
    <phoneticPr fontId="4" type="noConversion"/>
  </si>
  <si>
    <t xml:space="preserve">  栄誉軍人リハビリ医院</t>
    <phoneticPr fontId="4" type="noConversion"/>
  </si>
  <si>
    <t xml:space="preserve">  復員軍人療養院</t>
    <phoneticPr fontId="4" type="noConversion"/>
  </si>
  <si>
    <t>知的障害・精神疾病サービス機関</t>
    <phoneticPr fontId="4" type="noConversion"/>
  </si>
  <si>
    <t xml:space="preserve">  復員・退役軍人精神病院</t>
    <phoneticPr fontId="4" type="noConversion"/>
  </si>
  <si>
    <t xml:space="preserve">  社会福利医院</t>
    <phoneticPr fontId="4" type="noConversion"/>
  </si>
  <si>
    <t>児童収容救助サービス機関</t>
    <phoneticPr fontId="4" type="noConversion"/>
  </si>
  <si>
    <t xml:space="preserve">  児童福利院</t>
    <phoneticPr fontId="4" type="noConversion"/>
  </si>
  <si>
    <t xml:space="preserve">  浮浪児童救助保護センター</t>
    <phoneticPr fontId="4" type="noConversion"/>
  </si>
  <si>
    <t>コミュニティーサービス機関</t>
    <phoneticPr fontId="4" type="noConversion"/>
  </si>
  <si>
    <t xml:space="preserve">  コミュニティー高齢者サービスセンター</t>
    <phoneticPr fontId="4" type="noConversion"/>
  </si>
  <si>
    <t xml:space="preserve">  コミュニティー高齢者サービスステーション</t>
    <phoneticPr fontId="4" type="noConversion"/>
  </si>
  <si>
    <t xml:space="preserve">  生活困難者の救助管理ステーション</t>
    <phoneticPr fontId="4" type="noConversion"/>
  </si>
  <si>
    <t xml:space="preserve">  軍供給ステーション</t>
    <phoneticPr fontId="4" type="noConversion"/>
  </si>
  <si>
    <t xml:space="preserve">  軍休所(万カ所)</t>
    <phoneticPr fontId="4" type="noConversion"/>
  </si>
  <si>
    <t xml:space="preserve">  その他の収容機関</t>
    <phoneticPr fontId="4" type="noConversion"/>
  </si>
  <si>
    <t xml:space="preserve">  宿泊提供の社会業務機関</t>
    <phoneticPr fontId="4" type="noConversion"/>
  </si>
  <si>
    <t>その他社会サービス</t>
    <phoneticPr fontId="4" type="noConversion"/>
  </si>
  <si>
    <t>婚姻</t>
    <rPh sb="0" eb="2">
      <t>こんいん</t>
    </rPh>
    <phoneticPr fontId="4" type="noConversion"/>
  </si>
  <si>
    <t xml:space="preserve">     葬儀管理機関</t>
    <rPh sb="7" eb="9">
      <t>かんり</t>
    </rPh>
    <phoneticPr fontId="4" type="noConversion"/>
  </si>
  <si>
    <t xml:space="preserve">    葬儀場</t>
    <phoneticPr fontId="4" type="noConversion"/>
  </si>
  <si>
    <t>　　墓</t>
    <rPh sb="2" eb="3">
      <t>はか</t>
    </rPh>
    <phoneticPr fontId="4" type="noConversion"/>
  </si>
  <si>
    <t>その他の宿泊提供のサービス機関</t>
    <phoneticPr fontId="4" type="noConversion"/>
  </si>
  <si>
    <t xml:space="preserve">  宿泊不提供のサービス機関</t>
    <rPh sb="4" eb="5">
      <t>ふ</t>
    </rPh>
    <phoneticPr fontId="4" type="noConversion"/>
  </si>
  <si>
    <t xml:space="preserve">    捐赠、救助関連機関</t>
    <rPh sb="7" eb="9">
      <t>きゅうじょ</t>
    </rPh>
    <rPh sb="9" eb="11">
      <t>かんれん</t>
    </rPh>
    <rPh sb="11" eb="13">
      <t>きかん</t>
    </rPh>
    <phoneticPr fontId="4" type="noConversion"/>
  </si>
  <si>
    <t xml:space="preserve">    烈士記念建築物管理機関</t>
    <rPh sb="6" eb="8">
      <t>きねん</t>
    </rPh>
    <rPh sb="8" eb="10">
      <t>けんちく</t>
    </rPh>
    <rPh sb="10" eb="11">
      <t>ぶつ</t>
    </rPh>
    <rPh sb="11" eb="13">
      <t>かんり</t>
    </rPh>
    <rPh sb="13" eb="15">
      <t>ｷｶﾝ</t>
    </rPh>
    <phoneticPr fontId="4" type="noConversion"/>
  </si>
  <si>
    <t xml:space="preserve">    災害救助・備蓄機関</t>
    <phoneticPr fontId="4" type="noConversion"/>
  </si>
  <si>
    <t xml:space="preserve">  自治组织</t>
    <phoneticPr fontId="4" type="noConversion"/>
  </si>
  <si>
    <t xml:space="preserve">   葬儀类機関</t>
    <phoneticPr fontId="4" type="noConversion"/>
  </si>
  <si>
    <t>年</t>
    <rPh sb="0" eb="1">
      <t>ねん</t>
    </rPh>
    <phoneticPr fontId="4" type="noConversion"/>
  </si>
  <si>
    <t>申込人数</t>
    <rPh sb="0" eb="2">
      <t>もうしこみ</t>
    </rPh>
    <rPh sb="2" eb="4">
      <t>にんず</t>
    </rPh>
    <phoneticPr fontId="4" type="noConversion"/>
  </si>
  <si>
    <t>受験人数</t>
    <rPh sb="0" eb="2">
      <t>じゅけん</t>
    </rPh>
    <rPh sb="2" eb="4">
      <t>にんず</t>
    </rPh>
    <phoneticPr fontId="4" type="noConversion"/>
  </si>
  <si>
    <t>合格人数</t>
    <rPh sb="0" eb="2">
      <t>ごうかく</t>
    </rPh>
    <rPh sb="2" eb="4">
      <t>にんず</t>
    </rPh>
    <phoneticPr fontId="4" type="noConversion"/>
  </si>
  <si>
    <t>累計　合格</t>
    <rPh sb="0" eb="2">
      <t>るいけい</t>
    </rPh>
    <rPh sb="3" eb="5">
      <t>ごうかく</t>
    </rPh>
    <phoneticPr fontId="4" type="noConversion"/>
  </si>
  <si>
    <t>社会福祉士</t>
    <rPh sb="2" eb="4">
      <t>ふくし</t>
    </rPh>
    <rPh sb="4" eb="5">
      <t>し</t>
    </rPh>
    <phoneticPr fontId="4" type="noConversion"/>
  </si>
  <si>
    <t>助役社会福祉士</t>
    <phoneticPr fontId="4" type="noConversion"/>
  </si>
  <si>
    <t>21-26  社会福祉士人員状況</t>
  </si>
  <si>
    <t>21-26  社会福祉士人員状況</t>
    <rPh sb="12" eb="14">
      <t>じんいん</t>
    </rPh>
    <rPh sb="14" eb="16">
      <t>じょうきょう</t>
    </rPh>
    <phoneticPr fontId="4" type="noConversion"/>
  </si>
  <si>
    <t>21-27  宿泊提供の社会業務機関の情况</t>
  </si>
  <si>
    <t>21-27  宿泊提供の社会業務機関の情况</t>
    <phoneticPr fontId="4" type="noConversion"/>
  </si>
  <si>
    <t>高齢者と障害者</t>
    <phoneticPr fontId="4" type="noConversion"/>
  </si>
  <si>
    <t>病床数</t>
    <rPh sb="0" eb="1">
      <t>びょう</t>
    </rPh>
    <rPh sb="1" eb="2">
      <t>とこ</t>
    </rPh>
    <rPh sb="2" eb="3">
      <t>すう</t>
    </rPh>
    <phoneticPr fontId="4" type="noConversion"/>
  </si>
  <si>
    <t xml:space="preserve"> 児童</t>
    <phoneticPr fontId="4" type="noConversion"/>
  </si>
  <si>
    <t>救助及びほかの</t>
    <rPh sb="0" eb="2">
      <t>きゅうじょ</t>
    </rPh>
    <rPh sb="2" eb="3">
      <t>およ</t>
    </rPh>
    <phoneticPr fontId="4" type="noConversion"/>
  </si>
  <si>
    <t>コミュニティーサービス病床数</t>
    <phoneticPr fontId="4" type="noConversion"/>
  </si>
  <si>
    <t>コミュニティーサービス</t>
    <phoneticPr fontId="4" type="noConversion"/>
  </si>
  <si>
    <t>単位：万床</t>
    <rPh sb="0" eb="2">
      <t>たんい</t>
    </rPh>
    <rPh sb="3" eb="4">
      <t>まん</t>
    </rPh>
    <rPh sb="4" eb="5">
      <t>とこ</t>
    </rPh>
    <phoneticPr fontId="4" type="noConversion"/>
  </si>
  <si>
    <t xml:space="preserve">年 </t>
    <phoneticPr fontId="4" type="noConversion"/>
  </si>
  <si>
    <t>病床数</t>
    <phoneticPr fontId="4" type="noConversion"/>
  </si>
  <si>
    <t>病床数（床）</t>
    <rPh sb="4" eb="5">
      <t>トコ</t>
    </rPh>
    <phoneticPr fontId="2"/>
  </si>
  <si>
    <t>のべ千人</t>
    <rPh sb="2" eb="3">
      <t>せん</t>
    </rPh>
    <rPh sb="3" eb="4">
      <t>にん</t>
    </rPh>
    <phoneticPr fontId="4" type="noConversion"/>
  </si>
  <si>
    <t>知的障害・精神疾病</t>
    <phoneticPr fontId="4" type="noConversion"/>
  </si>
  <si>
    <t>21-28   社会福利企業の基本情况</t>
  </si>
  <si>
    <t>21-28   社会福利企業の基本情况</t>
    <phoneticPr fontId="4" type="noConversion"/>
  </si>
  <si>
    <t>機関</t>
    <phoneticPr fontId="4" type="noConversion"/>
  </si>
  <si>
    <t>障害者従業員</t>
    <phoneticPr fontId="4" type="noConversion"/>
  </si>
  <si>
    <t>利潤額</t>
    <phoneticPr fontId="4" type="noConversion"/>
  </si>
  <si>
    <t>（カ所）</t>
    <phoneticPr fontId="4" type="noConversion"/>
  </si>
  <si>
    <t>（万人）</t>
    <phoneticPr fontId="4" type="noConversion"/>
  </si>
  <si>
    <t>（億元）</t>
    <phoneticPr fontId="4" type="noConversion"/>
  </si>
  <si>
    <t>年
地区</t>
    <rPh sb="2" eb="4">
      <t>ちく</t>
    </rPh>
    <phoneticPr fontId="4" type="noConversion"/>
  </si>
  <si>
    <r>
      <t>21-29  社会救助</t>
    </r>
    <r>
      <rPr>
        <sz val="16"/>
        <rFont val="ＭＳ Ｐゴシック"/>
        <family val="3"/>
        <charset val="128"/>
      </rPr>
      <t>・</t>
    </r>
    <r>
      <rPr>
        <sz val="16"/>
        <rFont val="黑体"/>
        <family val="3"/>
      </rPr>
      <t>優待慰問</t>
    </r>
    <r>
      <rPr>
        <sz val="16"/>
        <rFont val="ＭＳ Ｐゴシック"/>
        <family val="3"/>
        <charset val="128"/>
      </rPr>
      <t>・</t>
    </r>
    <r>
      <rPr>
        <sz val="16"/>
        <rFont val="黑体"/>
        <family val="3"/>
      </rPr>
      <t>安置情况</t>
    </r>
    <phoneticPr fontId="4" type="noConversion"/>
  </si>
  <si>
    <t>単位：万人</t>
    <phoneticPr fontId="4" type="noConversion"/>
  </si>
  <si>
    <t>項目</t>
    <rPh sb="0" eb="2">
      <t>こうもく</t>
    </rPh>
    <phoneticPr fontId="4" type="noConversion"/>
  </si>
  <si>
    <t>社会救助</t>
    <phoneticPr fontId="4" type="noConversion"/>
  </si>
  <si>
    <t>都市</t>
    <phoneticPr fontId="4" type="noConversion"/>
  </si>
  <si>
    <t xml:space="preserve">  都市住民の最低生活保障人数</t>
    <phoneticPr fontId="4" type="noConversion"/>
  </si>
  <si>
    <t xml:space="preserve">  都市臨時救済次数（のべ万人）</t>
    <phoneticPr fontId="4" type="noConversion"/>
  </si>
  <si>
    <t>農村</t>
    <phoneticPr fontId="4" type="noConversion"/>
  </si>
  <si>
    <t xml:space="preserve">  農村住民の最低生活保障人数</t>
    <phoneticPr fontId="4" type="noConversion"/>
  </si>
  <si>
    <t xml:space="preserve">  農村の老人などの人数</t>
    <phoneticPr fontId="4" type="noConversion"/>
  </si>
  <si>
    <t xml:space="preserve">    農村の老人などの集中看護</t>
    <phoneticPr fontId="4" type="noConversion"/>
  </si>
  <si>
    <t xml:space="preserve">    農村の老人などの分散看護</t>
    <phoneticPr fontId="4" type="noConversion"/>
  </si>
  <si>
    <t xml:space="preserve">  農村の伝統的救済人数</t>
    <phoneticPr fontId="4" type="noConversion"/>
  </si>
  <si>
    <t xml:space="preserve">  農村の臨時救済のべ人数（のべ万人）</t>
    <phoneticPr fontId="4" type="noConversion"/>
  </si>
  <si>
    <r>
      <t>优抚</t>
    </r>
    <r>
      <rPr>
        <b/>
        <sz val="10"/>
        <rFont val="MS PGothic"/>
        <family val="2"/>
      </rPr>
      <t>安置</t>
    </r>
    <phoneticPr fontId="4" type="noConversion"/>
  </si>
  <si>
    <r>
      <t>国家重点</t>
    </r>
    <r>
      <rPr>
        <sz val="10"/>
        <rFont val="宋体"/>
        <charset val="134"/>
      </rPr>
      <t>优抚</t>
    </r>
    <r>
      <rPr>
        <sz val="10"/>
        <rFont val="MS PGothic"/>
        <family val="2"/>
      </rPr>
      <t>対象</t>
    </r>
    <phoneticPr fontId="4" type="noConversion"/>
  </si>
  <si>
    <t>義務兵、士官、復員の手配</t>
    <phoneticPr fontId="4" type="noConversion"/>
  </si>
  <si>
    <t xml:space="preserve"> 幹部人数</t>
    <phoneticPr fontId="4" type="noConversion"/>
  </si>
  <si>
    <t>軍隊離退職人員受け入れ人数</t>
    <phoneticPr fontId="4" type="noConversion"/>
  </si>
  <si>
    <t>21-29  社会救助・優待慰問・安置情况</t>
  </si>
  <si>
    <t>21-30  宝くじ販売情况</t>
  </si>
  <si>
    <t>21-30  宝くじ販売情况</t>
    <phoneticPr fontId="4" type="noConversion"/>
  </si>
  <si>
    <t>宝くじ発行機関</t>
    <phoneticPr fontId="4" type="noConversion"/>
  </si>
  <si>
    <t>宝くじ販売額</t>
    <phoneticPr fontId="4" type="noConversion"/>
  </si>
  <si>
    <t>公益金引出</t>
    <phoneticPr fontId="4" type="noConversion"/>
  </si>
  <si>
    <t>公益金支出</t>
    <phoneticPr fontId="4" type="noConversion"/>
  </si>
  <si>
    <t>（カ所）</t>
    <phoneticPr fontId="4" type="noConversion"/>
  </si>
  <si>
    <t>（億元）</t>
    <phoneticPr fontId="4" type="noConversion"/>
  </si>
  <si>
    <t>注：2010年宝くじ発行機構は、民政部門直属の機構一ヵ所を含める。</t>
    <rPh sb="6" eb="7">
      <t>ねん</t>
    </rPh>
    <rPh sb="7" eb="8">
      <t>たから</t>
    </rPh>
    <rPh sb="10" eb="12">
      <t>はっこう</t>
    </rPh>
    <rPh sb="12" eb="14">
      <t>きこう</t>
    </rPh>
    <rPh sb="16" eb="18">
      <t>みんせい</t>
    </rPh>
    <rPh sb="18" eb="20">
      <t>ぶもん</t>
    </rPh>
    <rPh sb="20" eb="22">
      <t>ちょくぞく</t>
    </rPh>
    <rPh sb="23" eb="25">
      <t>きこう</t>
    </rPh>
    <rPh sb="25" eb="28">
      <t>いっかしょ</t>
    </rPh>
    <rPh sb="29" eb="30">
      <t>ふく</t>
    </rPh>
    <phoneticPr fontId="4" type="noConversion"/>
  </si>
  <si>
    <t>21-31  社会の寄付情况</t>
  </si>
  <si>
    <t>21-31  社会の寄付情况</t>
    <phoneticPr fontId="4" type="noConversion"/>
  </si>
  <si>
    <t>社会の寄付</t>
    <phoneticPr fontId="4" type="noConversion"/>
  </si>
  <si>
    <t>金額・物資合計</t>
    <phoneticPr fontId="4" type="noConversion"/>
  </si>
  <si>
    <t>社会の寄付金</t>
    <phoneticPr fontId="4" type="noConversion"/>
  </si>
  <si>
    <t>社会の寄付の</t>
    <phoneticPr fontId="4" type="noConversion"/>
  </si>
  <si>
    <t>（億元）</t>
    <phoneticPr fontId="4" type="noConversion"/>
  </si>
  <si>
    <t>民政部門</t>
    <phoneticPr fontId="4" type="noConversion"/>
  </si>
  <si>
    <t>各種社会組織</t>
    <phoneticPr fontId="4" type="noConversion"/>
  </si>
  <si>
    <t>（億件）</t>
    <phoneticPr fontId="4" type="noConversion"/>
  </si>
  <si>
    <r>
      <t xml:space="preserve"> 部</t>
    </r>
    <r>
      <rPr>
        <sz val="10"/>
        <rFont val="ＭＳ Ｐゴシック"/>
        <family val="3"/>
        <charset val="128"/>
      </rPr>
      <t>・本級</t>
    </r>
    <rPh sb="1" eb="2">
      <t>ぶ</t>
    </rPh>
    <rPh sb="3" eb="4">
      <t>ほん</t>
    </rPh>
    <rPh sb="4" eb="5">
      <t>きゅう</t>
    </rPh>
    <phoneticPr fontId="4" type="noConversion"/>
  </si>
  <si>
    <t>社会から受け入れた</t>
    <phoneticPr fontId="4" type="noConversion"/>
  </si>
  <si>
    <t>寄贈衣類数量</t>
    <phoneticPr fontId="4" type="noConversion"/>
  </si>
  <si>
    <t>その他の物資に相当する金額</t>
    <rPh sb="7" eb="9">
      <t>そうとう</t>
    </rPh>
    <rPh sb="11" eb="13">
      <t>きんがく</t>
    </rPh>
    <phoneticPr fontId="4" type="noConversion"/>
  </si>
  <si>
    <t>注：社会から受け入れた寄贈物物資折款は民政部門より受け入れたものが相当する金額。</t>
    <rPh sb="0" eb="1">
      <t>チュウ</t>
    </rPh>
    <rPh sb="13" eb="14">
      <t>ブツ</t>
    </rPh>
    <rPh sb="14" eb="16">
      <t>ブッシ</t>
    </rPh>
    <rPh sb="16" eb="17">
      <t>セツ</t>
    </rPh>
    <rPh sb="17" eb="18">
      <t>カン</t>
    </rPh>
    <rPh sb="19" eb="21">
      <t>ミンセイ</t>
    </rPh>
    <rPh sb="21" eb="23">
      <t>ブモン</t>
    </rPh>
    <rPh sb="25" eb="26">
      <t>ウ</t>
    </rPh>
    <rPh sb="27" eb="28">
      <t>イ</t>
    </rPh>
    <rPh sb="33" eb="35">
      <t>ソウトウ</t>
    </rPh>
    <rPh sb="37" eb="39">
      <t>キンガク</t>
    </rPh>
    <phoneticPr fontId="2"/>
  </si>
  <si>
    <t>21-32  コミュニティーサービス施設の基本情况</t>
  </si>
  <si>
    <t>21-32  コミュニティーサービス施設の基本情况</t>
    <phoneticPr fontId="4" type="noConversion"/>
  </si>
  <si>
    <t>コミュニティーサービス</t>
    <phoneticPr fontId="4" type="noConversion"/>
  </si>
  <si>
    <t>民衆向けサービス</t>
    <phoneticPr fontId="4" type="noConversion"/>
  </si>
  <si>
    <t>施設数</t>
    <phoneticPr fontId="4" type="noConversion"/>
  </si>
  <si>
    <t>その他のコミュニティー</t>
    <phoneticPr fontId="4" type="noConversion"/>
  </si>
  <si>
    <t>ネットワーク拠点</t>
    <phoneticPr fontId="4" type="noConversion"/>
  </si>
  <si>
    <t>センター数</t>
    <phoneticPr fontId="4" type="noConversion"/>
  </si>
  <si>
    <t>ステーション数</t>
    <phoneticPr fontId="4" type="noConversion"/>
  </si>
  <si>
    <t>サービス施設数</t>
    <phoneticPr fontId="4" type="noConversion"/>
  </si>
  <si>
    <t>コミュニティーサービス施設</t>
    <phoneticPr fontId="4" type="noConversion"/>
  </si>
  <si>
    <t>普及率</t>
    <rPh sb="0" eb="2">
      <t>ふきゅう</t>
    </rPh>
    <rPh sb="2" eb="3">
      <t>りつ</t>
    </rPh>
    <phoneticPr fontId="4" type="noConversion"/>
  </si>
  <si>
    <t>年
地  区</t>
    <rPh sb="0" eb="1">
      <t>ねん</t>
    </rPh>
    <phoneticPr fontId="4" type="noConversion"/>
  </si>
  <si>
    <t>単位：ヵ所</t>
    <rPh sb="0" eb="2">
      <t>たんい</t>
    </rPh>
    <rPh sb="4" eb="5">
      <t>しょ</t>
    </rPh>
    <phoneticPr fontId="4" type="noConversion"/>
  </si>
  <si>
    <t>注：その他のコミュニティーサービス施設とは高齢者、民衆向けなど民政業務外のサービス施設を指す。衛生、文化、社会保険サービスセンター、ステーション等。</t>
    <phoneticPr fontId="4" type="noConversion"/>
  </si>
  <si>
    <t>21-33  婚姻サービス情况</t>
  </si>
  <si>
    <t>21-33  婚姻サービス情况</t>
    <phoneticPr fontId="4" type="noConversion"/>
  </si>
  <si>
    <t>結婚登録</t>
    <phoneticPr fontId="4" type="noConversion"/>
  </si>
  <si>
    <t>離婚</t>
    <phoneticPr fontId="4" type="noConversion"/>
  </si>
  <si>
    <r>
      <t>涉</t>
    </r>
    <r>
      <rPr>
        <sz val="10"/>
        <rFont val="MS PGothic"/>
        <family val="2"/>
      </rPr>
      <t>外・香港・</t>
    </r>
    <phoneticPr fontId="4" type="noConversion"/>
  </si>
  <si>
    <t>（万組）</t>
    <phoneticPr fontId="4" type="noConversion"/>
  </si>
  <si>
    <t>マカオ・台湾居民の</t>
    <phoneticPr fontId="4" type="noConversion"/>
  </si>
  <si>
    <t>（‰）</t>
    <phoneticPr fontId="4" type="noConversion"/>
  </si>
  <si>
    <t>（万人）</t>
    <phoneticPr fontId="4" type="noConversion"/>
  </si>
  <si>
    <t>結婚登録</t>
  </si>
  <si>
    <t>概略離婚率</t>
    <rPh sb="0" eb="2">
      <t>がいりゃく</t>
    </rPh>
    <phoneticPr fontId="4" type="noConversion"/>
  </si>
  <si>
    <t>21-34  葬儀サービス情况</t>
  </si>
  <si>
    <t>21-34  葬儀サービス情况</t>
    <phoneticPr fontId="4" type="noConversion"/>
  </si>
  <si>
    <t>葬儀類機関数</t>
    <phoneticPr fontId="4" type="noConversion"/>
  </si>
  <si>
    <t>年末従業員総数</t>
    <phoneticPr fontId="4" type="noConversion"/>
  </si>
  <si>
    <t>火葬炉数</t>
    <phoneticPr fontId="4" type="noConversion"/>
  </si>
  <si>
    <t>年全体の遺体</t>
    <phoneticPr fontId="4" type="noConversion"/>
  </si>
  <si>
    <t>当年埋葬数</t>
    <phoneticPr fontId="4" type="noConversion"/>
  </si>
  <si>
    <t>火葬率</t>
    <phoneticPr fontId="4" type="noConversion"/>
  </si>
  <si>
    <t>処理数</t>
    <phoneticPr fontId="4" type="noConversion"/>
  </si>
  <si>
    <t>（カ所）</t>
    <phoneticPr fontId="4" type="noConversion"/>
  </si>
  <si>
    <t>（人）</t>
    <phoneticPr fontId="4" type="noConversion"/>
  </si>
  <si>
    <t>（台）</t>
    <phoneticPr fontId="4" type="noConversion"/>
  </si>
  <si>
    <t>（万体）</t>
    <phoneticPr fontId="4" type="noConversion"/>
  </si>
  <si>
    <t>（%）</t>
    <phoneticPr fontId="4" type="noConversion"/>
  </si>
  <si>
    <t>21-35  社会組織の情况</t>
  </si>
  <si>
    <t>21-35  社会組織の情况</t>
    <phoneticPr fontId="4" type="noConversion"/>
  </si>
  <si>
    <t>機関数</t>
    <phoneticPr fontId="4" type="noConversion"/>
  </si>
  <si>
    <t>年末</t>
    <phoneticPr fontId="4" type="noConversion"/>
  </si>
  <si>
    <t>付加価値</t>
    <phoneticPr fontId="4" type="noConversion"/>
  </si>
  <si>
    <t>社会団体</t>
    <phoneticPr fontId="4" type="noConversion"/>
  </si>
  <si>
    <t>民営非</t>
    <phoneticPr fontId="4" type="noConversion"/>
  </si>
  <si>
    <t>基金会</t>
    <phoneticPr fontId="4" type="noConversion"/>
  </si>
  <si>
    <t>従業員数</t>
    <phoneticPr fontId="4" type="noConversion"/>
  </si>
  <si>
    <t>地 区</t>
    <phoneticPr fontId="4" type="noConversion"/>
  </si>
  <si>
    <t>企業機関</t>
    <phoneticPr fontId="4" type="noConversion"/>
  </si>
  <si>
    <t>（万元）</t>
    <phoneticPr fontId="4" type="noConversion"/>
  </si>
  <si>
    <t>中央級</t>
    <rPh sb="0" eb="2">
      <t>ちゅうおう</t>
    </rPh>
    <rPh sb="2" eb="3">
      <t>きゅう</t>
    </rPh>
    <phoneticPr fontId="4" type="noConversion"/>
  </si>
  <si>
    <t>地方</t>
    <rPh sb="0" eb="2">
      <t>ちほう</t>
    </rPh>
    <phoneticPr fontId="4" type="noConversion"/>
  </si>
  <si>
    <t>21-36  自治組織情况</t>
  </si>
  <si>
    <t>21-36  自治組織情况</t>
    <phoneticPr fontId="4" type="noConversion"/>
  </si>
  <si>
    <t>年  末</t>
    <phoneticPr fontId="4" type="noConversion"/>
  </si>
  <si>
    <t>村  民</t>
    <phoneticPr fontId="4" type="noConversion"/>
  </si>
  <si>
    <t>コミュニティー</t>
    <phoneticPr fontId="4" type="noConversion"/>
  </si>
  <si>
    <t>メンバー数</t>
    <phoneticPr fontId="4" type="noConversion"/>
  </si>
  <si>
    <t>委員会</t>
    <phoneticPr fontId="4" type="noConversion"/>
  </si>
  <si>
    <t>居民委員会</t>
    <phoneticPr fontId="4" type="noConversion"/>
  </si>
  <si>
    <t>21-37  社会保険基金の収支及び累計の残高</t>
  </si>
  <si>
    <t>21-37  社会保険基金の収支及び累計の残高</t>
    <phoneticPr fontId="4" type="noConversion"/>
  </si>
  <si>
    <t>単位：億元</t>
    <phoneticPr fontId="4" type="noConversion"/>
  </si>
  <si>
    <t>失業保険</t>
    <phoneticPr fontId="4" type="noConversion"/>
  </si>
  <si>
    <t>都市基本</t>
    <phoneticPr fontId="4" type="noConversion"/>
  </si>
  <si>
    <t>労災保険</t>
    <phoneticPr fontId="4" type="noConversion"/>
  </si>
  <si>
    <t>生育保険</t>
    <phoneticPr fontId="4" type="noConversion"/>
  </si>
  <si>
    <t>医療保険</t>
    <phoneticPr fontId="4" type="noConversion"/>
  </si>
  <si>
    <t>基金収入</t>
    <phoneticPr fontId="4" type="noConversion"/>
  </si>
  <si>
    <t>累計残高</t>
    <phoneticPr fontId="4" type="noConversion"/>
  </si>
  <si>
    <t>注：1.2007年及びそれ以降の都市基本医療保険基金には都市従業員基本医療保険と都市住民基本医療保険が含まれる。</t>
    <phoneticPr fontId="4" type="noConversion"/>
  </si>
  <si>
    <t xml:space="preserve">    2.労災保険累計残高には準備金は含まれない。</t>
    <phoneticPr fontId="4" type="noConversion"/>
  </si>
  <si>
    <t>基本养老保険</t>
    <phoneticPr fontId="4" type="noConversion"/>
  </si>
  <si>
    <t>21-38 都市基本養老保険の参加人数</t>
  </si>
  <si>
    <t>21-38 都市基本養老保険の参加人数</t>
    <phoneticPr fontId="4" type="noConversion"/>
  </si>
  <si>
    <t>従業員</t>
    <phoneticPr fontId="4" type="noConversion"/>
  </si>
  <si>
    <t>退職</t>
    <phoneticPr fontId="4" type="noConversion"/>
  </si>
  <si>
    <t>企業（その他を含む）</t>
    <phoneticPr fontId="4" type="noConversion"/>
  </si>
  <si>
    <t>人員</t>
    <phoneticPr fontId="4" type="noConversion"/>
  </si>
  <si>
    <t>単位: 万人</t>
    <rPh sb="0" eb="2">
      <t>たんい</t>
    </rPh>
    <phoneticPr fontId="4" type="noConversion"/>
  </si>
  <si>
    <t>21-39  社会保険の基本情况</t>
  </si>
  <si>
    <t>21-39  社会保険の基本情况</t>
    <phoneticPr fontId="4" type="noConversion"/>
  </si>
  <si>
    <t>年末の生育保険</t>
    <phoneticPr fontId="4" type="noConversion"/>
  </si>
  <si>
    <t>参加人数</t>
    <phoneticPr fontId="4" type="noConversion"/>
  </si>
  <si>
    <t>年</t>
    <phoneticPr fontId="4" type="noConversion"/>
  </si>
  <si>
    <t>失業保険</t>
    <phoneticPr fontId="4" type="noConversion"/>
  </si>
  <si>
    <t>都市重要員の基本医療保険</t>
    <phoneticPr fontId="4" type="noConversion"/>
  </si>
  <si>
    <t>労災保険</t>
    <phoneticPr fontId="4" type="noConversion"/>
  </si>
  <si>
    <t>年末の生育保険</t>
    <phoneticPr fontId="4" type="noConversion"/>
  </si>
  <si>
    <t>参加人数</t>
    <phoneticPr fontId="4" type="noConversion"/>
  </si>
  <si>
    <t>年末の保険参加</t>
    <phoneticPr fontId="4" type="noConversion"/>
  </si>
  <si>
    <t>年全体の失業保険</t>
    <phoneticPr fontId="4" type="noConversion"/>
  </si>
  <si>
    <t>年末の労災待遇</t>
    <phoneticPr fontId="4" type="noConversion"/>
  </si>
  <si>
    <t>（万人）</t>
    <phoneticPr fontId="4" type="noConversion"/>
  </si>
  <si>
    <t>人    数</t>
    <phoneticPr fontId="4" type="noConversion"/>
  </si>
  <si>
    <t>支給人数</t>
    <phoneticPr fontId="4" type="noConversion"/>
  </si>
  <si>
    <t>金</t>
    <phoneticPr fontId="4" type="noConversion"/>
  </si>
  <si>
    <t>従業員数</t>
    <phoneticPr fontId="4" type="noConversion"/>
  </si>
  <si>
    <t>退職人員数</t>
    <phoneticPr fontId="4" type="noConversion"/>
  </si>
  <si>
    <t>を受けた人数</t>
    <phoneticPr fontId="4" type="noConversion"/>
  </si>
  <si>
    <t>（億元）</t>
    <phoneticPr fontId="4" type="noConversion"/>
  </si>
  <si>
    <t>21-40  各地区の都市基本養老保険情况(2010年)</t>
  </si>
  <si>
    <t>21-40  各地区の都市基本養老保険情况(2010年)</t>
    <phoneticPr fontId="4" type="noConversion"/>
  </si>
  <si>
    <t>地   区</t>
    <phoneticPr fontId="4" type="noConversion"/>
  </si>
  <si>
    <t>年末の都市基本</t>
    <phoneticPr fontId="4" type="noConversion"/>
  </si>
  <si>
    <t>基金收支情况（億元）</t>
    <phoneticPr fontId="4" type="noConversion"/>
  </si>
  <si>
    <t>養老保険参加</t>
    <phoneticPr fontId="4" type="noConversion"/>
  </si>
  <si>
    <t>人数（万人）</t>
    <phoneticPr fontId="4" type="noConversion"/>
  </si>
  <si>
    <t>基金支出</t>
    <phoneticPr fontId="4" type="noConversion"/>
  </si>
  <si>
    <t>累計残高</t>
    <phoneticPr fontId="4" type="noConversion"/>
  </si>
  <si>
    <t>地区を分けない</t>
    <phoneticPr fontId="4" type="noConversion"/>
  </si>
  <si>
    <t>注：地区を分けない合計には、中国人民銀行、中国農業発展銀行の数が含まれる。</t>
    <phoneticPr fontId="4" type="noConversion"/>
  </si>
  <si>
    <t>21-41  各地区の失業保険情况 (2010年)</t>
  </si>
  <si>
    <t>21-41  各地区の失業保険情况 (2010年)</t>
    <phoneticPr fontId="4" type="noConversion"/>
  </si>
  <si>
    <t>年末の失業保険参加人数</t>
    <phoneticPr fontId="4" type="noConversion"/>
  </si>
  <si>
    <t>年末の失業保険金</t>
    <phoneticPr fontId="4" type="noConversion"/>
  </si>
  <si>
    <t>基金の收支情况（億元）</t>
    <phoneticPr fontId="4" type="noConversion"/>
  </si>
  <si>
    <t>受領人数（万人）</t>
    <phoneticPr fontId="4" type="noConversion"/>
  </si>
  <si>
    <t>21-42  各地区の都市基本医療保険参加人数(2010年)</t>
  </si>
  <si>
    <t>21-42  各地区の都市基本医療保険参加人数(2010年)</t>
    <phoneticPr fontId="4" type="noConversion"/>
  </si>
  <si>
    <t>単位：万人</t>
    <phoneticPr fontId="4" type="noConversion"/>
  </si>
  <si>
    <t>地  区</t>
    <phoneticPr fontId="4" type="noConversion"/>
  </si>
  <si>
    <t>年末保険参加</t>
    <phoneticPr fontId="4" type="noConversion"/>
  </si>
  <si>
    <t>人数合計</t>
    <phoneticPr fontId="4" type="noConversion"/>
  </si>
  <si>
    <t>都市従業員</t>
    <phoneticPr fontId="4" type="noConversion"/>
  </si>
  <si>
    <t>都市住民</t>
    <phoneticPr fontId="4" type="noConversion"/>
  </si>
  <si>
    <t>在職職員</t>
    <phoneticPr fontId="4" type="noConversion"/>
  </si>
  <si>
    <t>退職人員</t>
    <phoneticPr fontId="4" type="noConversion"/>
  </si>
  <si>
    <t>21-43  各地区の都市基本医療保険基金の收支情况 (2010年)</t>
  </si>
  <si>
    <t>21-43  各地区の都市基本医療保険基金の收支情况 (2010年)</t>
    <phoneticPr fontId="4" type="noConversion"/>
  </si>
  <si>
    <t>単位：億元</t>
    <phoneticPr fontId="4" type="noConversion"/>
  </si>
  <si>
    <t>居  民</t>
    <phoneticPr fontId="4" type="noConversion"/>
  </si>
  <si>
    <t>21-44  各地区の労災保険情况 (2010年)</t>
  </si>
  <si>
    <t>21-44  各地区の労災保険情况 (2010年)</t>
    <phoneticPr fontId="4" type="noConversion"/>
  </si>
  <si>
    <t>年末の労災保険</t>
    <phoneticPr fontId="4" type="noConversion"/>
  </si>
  <si>
    <t>労災保険待遇を</t>
    <phoneticPr fontId="4" type="noConversion"/>
  </si>
  <si>
    <t>受けた人数</t>
    <phoneticPr fontId="4" type="noConversion"/>
  </si>
  <si>
    <t>注：労災保険累計残高には準備金が含まれる。</t>
    <phoneticPr fontId="4" type="noConversion"/>
  </si>
  <si>
    <t>21-45  各地区の生育保険情况 (2010年)</t>
  </si>
  <si>
    <t>21-45  各地区の生育保険情况 (2010年)</t>
    <phoneticPr fontId="4" type="noConversion"/>
  </si>
  <si>
    <t>待遇を受けた</t>
    <phoneticPr fontId="4" type="noConversion"/>
  </si>
  <si>
    <t>人数</t>
    <phoneticPr fontId="4" type="noConversion"/>
  </si>
  <si>
    <t>21-46  各地区の新型農村社会養老保険試験状況 (2010年)</t>
  </si>
  <si>
    <t>21-46  各地区の新型農村社会養老保険試験状況 (2010年)</t>
    <rPh sb="11" eb="12">
      <t>しん</t>
    </rPh>
    <rPh sb="12" eb="13">
      <t>かた</t>
    </rPh>
    <rPh sb="21" eb="23">
      <t>しけん</t>
    </rPh>
    <rPh sb="23" eb="25">
      <t>じょうきょう</t>
    </rPh>
    <phoneticPr fontId="4" type="noConversion"/>
  </si>
  <si>
    <t>単位：万人</t>
    <phoneticPr fontId="2"/>
  </si>
  <si>
    <t>養老保険参加人数</t>
    <phoneticPr fontId="4" type="noConversion"/>
  </si>
  <si>
    <t>養老保険参加人数</t>
    <phoneticPr fontId="2"/>
  </si>
  <si>
    <t>#養老金受領年齢満足の</t>
    <rPh sb="6" eb="8">
      <t>ねんれい</t>
    </rPh>
    <rPh sb="8" eb="10">
      <t>まんぞく</t>
    </rPh>
    <phoneticPr fontId="4" type="noConversion"/>
  </si>
  <si>
    <t>基金収入</t>
    <rPh sb="0" eb="2">
      <t>キキン</t>
    </rPh>
    <rPh sb="2" eb="4">
      <t>シュウニュウ</t>
    </rPh>
    <phoneticPr fontId="2"/>
  </si>
  <si>
    <t>累計残高</t>
    <rPh sb="0" eb="2">
      <t>るいけい</t>
    </rPh>
    <rPh sb="2" eb="4">
      <t>ざんだか</t>
    </rPh>
    <phoneticPr fontId="4" type="noConversion"/>
  </si>
  <si>
    <t>基金収支状況(億元)</t>
    <rPh sb="0" eb="2">
      <t>ききん</t>
    </rPh>
    <rPh sb="2" eb="4">
      <t>しゅうし</t>
    </rPh>
    <rPh sb="4" eb="6">
      <t>じょうきょう</t>
    </rPh>
    <rPh sb="7" eb="8">
      <t>おく</t>
    </rPh>
    <phoneticPr fontId="4" type="noConversion"/>
  </si>
  <si>
    <t>注：本年度新型養老保険に関するデータは、国務院より許可された新型養老保険制度モデル地区のみ。元保険制度及び自主的に新型保険制度を行う地区のデータが含まない。</t>
    <rPh sb="0" eb="1">
      <t>チュウ</t>
    </rPh>
    <rPh sb="2" eb="5">
      <t>ホンネンド</t>
    </rPh>
    <rPh sb="5" eb="6">
      <t>シン</t>
    </rPh>
    <rPh sb="6" eb="7">
      <t>カタ</t>
    </rPh>
    <rPh sb="7" eb="9">
      <t>ヨウロウ</t>
    </rPh>
    <rPh sb="9" eb="11">
      <t>ホケン</t>
    </rPh>
    <rPh sb="12" eb="13">
      <t>カン</t>
    </rPh>
    <rPh sb="20" eb="22">
      <t>コクム</t>
    </rPh>
    <rPh sb="22" eb="23">
      <t>イン</t>
    </rPh>
    <rPh sb="25" eb="27">
      <t>キョカ</t>
    </rPh>
    <rPh sb="30" eb="31">
      <t>シン</t>
    </rPh>
    <rPh sb="31" eb="32">
      <t>カタ</t>
    </rPh>
    <rPh sb="32" eb="34">
      <t>ヨウロウ</t>
    </rPh>
    <rPh sb="34" eb="36">
      <t>ホケン</t>
    </rPh>
    <rPh sb="36" eb="38">
      <t>セイド</t>
    </rPh>
    <rPh sb="41" eb="43">
      <t>チク</t>
    </rPh>
    <rPh sb="46" eb="47">
      <t>モト</t>
    </rPh>
    <rPh sb="47" eb="49">
      <t>ホケン</t>
    </rPh>
    <rPh sb="49" eb="51">
      <t>セイド</t>
    </rPh>
    <rPh sb="51" eb="52">
      <t>オヨ</t>
    </rPh>
    <rPh sb="53" eb="56">
      <t>ジシュテキ</t>
    </rPh>
    <rPh sb="57" eb="58">
      <t>シン</t>
    </rPh>
    <rPh sb="58" eb="59">
      <t>カタ</t>
    </rPh>
    <rPh sb="59" eb="61">
      <t>ホケン</t>
    </rPh>
    <rPh sb="61" eb="63">
      <t>セイド</t>
    </rPh>
    <rPh sb="64" eb="65">
      <t>オコナ</t>
    </rPh>
    <rPh sb="66" eb="68">
      <t>チク</t>
    </rPh>
    <rPh sb="73" eb="74">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</si>
</sst>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0.00_ "/>
    <numFmt numFmtId="178" formatCode="0_);[Red]\(0\)"/>
    <numFmt numFmtId="179" formatCode="0.0_ "/>
    <numFmt numFmtId="180" formatCode="0.0_);[Red]\(0.0\)"/>
    <numFmt numFmtId="181" formatCode="0.0;[Red]0.0"/>
    <numFmt numFmtId="182" formatCode="0.00_);[Red]\(0.00\)"/>
    <numFmt numFmtId="183" formatCode="0_);\(0\)"/>
    <numFmt numFmtId="184" formatCode="0;[Red]0"/>
    <numFmt numFmtId="185" formatCode="0.00;[Red]0.00"/>
    <numFmt numFmtId="186" formatCode="0.0000_ \ "/>
    <numFmt numFmtId="187" formatCode="0_ \ \ \ "/>
    <numFmt numFmtId="188" formatCode="0.00_);\(0.00\)"/>
    <numFmt numFmtId="189" formatCode="0_ "/>
  </numFmts>
  <fonts count="75">
    <font>
      <sz val="11"/>
      <color theme="1"/>
      <name val="ＭＳ Ｐゴシック"/>
      <family val="2"/>
      <scheme val="minor"/>
    </font>
    <font>
      <sz val="12"/>
      <name val="宋体"/>
      <charset val="134"/>
    </font>
    <font>
      <sz val="6"/>
      <name val="ＭＳ Ｐゴシック"/>
      <family val="3"/>
      <charset val="128"/>
      <scheme val="minor"/>
    </font>
    <font>
      <sz val="10"/>
      <name val="宋体"/>
      <charset val="134"/>
    </font>
    <font>
      <sz val="9"/>
      <name val="宋体"/>
      <charset val="134"/>
    </font>
    <font>
      <sz val="10"/>
      <name val="Arial"/>
      <family val="2"/>
    </font>
    <font>
      <b/>
      <sz val="10"/>
      <name val="arial"/>
      <family val="2"/>
    </font>
    <font>
      <sz val="10"/>
      <color indexed="8"/>
      <name val="Arial"/>
      <family val="2"/>
    </font>
    <font>
      <sz val="10"/>
      <color indexed="8"/>
      <name val="宋体"/>
      <charset val="134"/>
    </font>
    <font>
      <sz val="16"/>
      <name val="黑体"/>
      <family val="3"/>
    </font>
    <font>
      <b/>
      <sz val="8"/>
      <name val="Times New Roman"/>
      <family val="1"/>
    </font>
    <font>
      <sz val="8"/>
      <name val="Times New Roman"/>
      <family val="1"/>
    </font>
    <font>
      <sz val="11"/>
      <color indexed="8"/>
      <name val="宋体"/>
      <charset val="134"/>
    </font>
    <font>
      <sz val="11"/>
      <color indexed="9"/>
      <name val="宋体"/>
      <charset val="134"/>
    </font>
    <font>
      <i/>
      <sz val="11"/>
      <color indexed="23"/>
      <name val="宋体"/>
      <charset val="134"/>
    </font>
    <font>
      <sz val="11"/>
      <color indexed="10"/>
      <name val="宋体"/>
      <charset val="13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b/>
      <sz val="11"/>
      <color indexed="52"/>
      <name val="宋体"/>
      <charset val="134"/>
    </font>
    <font>
      <b/>
      <sz val="11"/>
      <color indexed="63"/>
      <name val="宋体"/>
      <charset val="134"/>
    </font>
    <font>
      <sz val="11"/>
      <color indexed="62"/>
      <name val="宋体"/>
      <charset val="134"/>
    </font>
    <font>
      <sz val="11"/>
      <color indexed="60"/>
      <name val="宋体"/>
      <charset val="134"/>
    </font>
    <font>
      <sz val="11"/>
      <color indexed="52"/>
      <name val="宋体"/>
      <charset val="134"/>
    </font>
    <font>
      <sz val="8"/>
      <name val="宋体"/>
      <charset val="134"/>
    </font>
    <font>
      <sz val="14"/>
      <name val="汉仪书宋一简"/>
      <charset val="134"/>
    </font>
    <font>
      <sz val="8"/>
      <name val="汉仪报宋简"/>
      <charset val="134"/>
    </font>
    <font>
      <sz val="14"/>
      <name val="宋体"/>
      <charset val="134"/>
    </font>
    <font>
      <sz val="8"/>
      <name val="楷体_GB2312"/>
      <family val="3"/>
      <charset val="134"/>
    </font>
    <font>
      <sz val="9"/>
      <name val="Times New Roman"/>
      <family val="1"/>
    </font>
    <font>
      <sz val="12"/>
      <color indexed="8"/>
      <name val="宋体"/>
      <charset val="134"/>
    </font>
    <font>
      <sz val="9"/>
      <name val="ˎ̥"/>
      <charset val="134"/>
    </font>
    <font>
      <b/>
      <sz val="10"/>
      <color indexed="8"/>
      <name val="arial"/>
      <family val="2"/>
    </font>
    <font>
      <sz val="11"/>
      <name val="宋体"/>
      <charset val="134"/>
    </font>
    <font>
      <b/>
      <sz val="9"/>
      <name val="Times New Roman"/>
      <family val="1"/>
    </font>
    <font>
      <b/>
      <sz val="10"/>
      <name val="宋体"/>
      <charset val="134"/>
    </font>
    <font>
      <b/>
      <sz val="14"/>
      <name val="宋体"/>
      <charset val="134"/>
    </font>
    <font>
      <sz val="10"/>
      <name val="ＭＳ Ｐゴシック"/>
      <family val="2"/>
      <charset val="128"/>
    </font>
    <font>
      <vertAlign val="superscript"/>
      <sz val="10"/>
      <name val="ＭＳ Ｐゴシック"/>
      <family val="2"/>
      <charset val="128"/>
    </font>
    <font>
      <vertAlign val="superscript"/>
      <sz val="12"/>
      <name val="ＭＳ Ｐゴシック"/>
      <family val="3"/>
      <charset val="128"/>
      <scheme val="minor"/>
    </font>
    <font>
      <sz val="10"/>
      <name val="ＭＳ Ｐゴシック"/>
      <family val="3"/>
      <charset val="128"/>
    </font>
    <font>
      <sz val="10"/>
      <name val="ＭＳ Ｐゴシック"/>
      <family val="3"/>
      <charset val="128"/>
      <scheme val="minor"/>
    </font>
    <font>
      <sz val="10"/>
      <color indexed="8"/>
      <name val="ＭＳ Ｐゴシック"/>
      <family val="2"/>
      <charset val="128"/>
    </font>
    <font>
      <sz val="10"/>
      <color indexed="8"/>
      <name val="ＭＳ Ｐゴシック"/>
      <family val="3"/>
      <charset val="128"/>
      <scheme val="minor"/>
    </font>
    <font>
      <sz val="9"/>
      <name val="ＭＳ Ｐゴシック"/>
      <family val="3"/>
      <charset val="128"/>
      <scheme val="minor"/>
    </font>
    <font>
      <sz val="12"/>
      <name val="ＭＳ Ｐゴシック"/>
      <family val="3"/>
      <charset val="128"/>
      <scheme val="minor"/>
    </font>
    <font>
      <sz val="16"/>
      <name val="ＭＳ Ｐゴシック"/>
      <family val="3"/>
      <charset val="128"/>
    </font>
    <font>
      <b/>
      <sz val="16"/>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0"/>
      <name val="ＭＳ Ｐゴシック"/>
      <family val="3"/>
      <charset val="134"/>
      <scheme val="minor"/>
    </font>
    <font>
      <sz val="8"/>
      <name val="ＭＳ Ｐゴシック"/>
      <family val="3"/>
      <charset val="128"/>
      <scheme val="minor"/>
    </font>
    <font>
      <sz val="10"/>
      <name val="MS PGothic"/>
      <family val="2"/>
    </font>
    <font>
      <sz val="10"/>
      <name val="FangSong"/>
      <family val="3"/>
      <charset val="134"/>
    </font>
    <font>
      <sz val="16"/>
      <name val="MS PGothic"/>
    </font>
    <font>
      <sz val="16"/>
      <name val="MS PGothic"/>
      <family val="3"/>
    </font>
    <font>
      <sz val="12"/>
      <name val="MS PGothic"/>
      <family val="3"/>
    </font>
    <font>
      <sz val="14"/>
      <name val="MS PGothic"/>
      <family val="3"/>
    </font>
    <font>
      <sz val="10"/>
      <color indexed="8"/>
      <name val="MS PGothic"/>
      <family val="3"/>
    </font>
    <font>
      <sz val="10"/>
      <name val="MS PGothic"/>
      <family val="3"/>
    </font>
    <font>
      <b/>
      <sz val="16"/>
      <name val="MS PGothic"/>
    </font>
    <font>
      <b/>
      <sz val="16"/>
      <name val="MS PGothic"/>
      <family val="3"/>
    </font>
    <font>
      <sz val="10"/>
      <name val="MS PGothic"/>
    </font>
    <font>
      <b/>
      <sz val="10"/>
      <name val="MS PGothic"/>
      <family val="2"/>
    </font>
    <font>
      <sz val="10"/>
      <name val="MS Gothic"/>
      <family val="3"/>
    </font>
    <font>
      <sz val="10"/>
      <color indexed="8"/>
      <name val="MS PGothic"/>
    </font>
    <font>
      <sz val="10"/>
      <color indexed="8"/>
      <name val="ＭＳ Ｐゴシック"/>
      <family val="3"/>
      <charset val="128"/>
      <scheme val="major"/>
    </font>
    <font>
      <sz val="10"/>
      <name val="ＭＳ Ｐゴシック"/>
      <family val="3"/>
      <charset val="128"/>
      <scheme val="major"/>
    </font>
    <font>
      <sz val="12"/>
      <name val="ＭＳ Ｐゴシック"/>
      <family val="3"/>
      <charset val="128"/>
      <scheme val="major"/>
    </font>
    <font>
      <sz val="10"/>
      <color indexed="8"/>
      <name val="MS PGothic"/>
      <family val="2"/>
    </font>
  </fonts>
  <fills count="32">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bgColor indexed="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indexed="9"/>
        <bgColor indexed="52"/>
      </patternFill>
    </fill>
    <fill>
      <patternFill patternType="solid">
        <fgColor indexed="44"/>
        <bgColor indexed="64"/>
      </patternFill>
    </fill>
    <fill>
      <patternFill patternType="solid">
        <fgColor theme="0"/>
        <bgColor indexed="64"/>
      </patternFill>
    </fill>
    <fill>
      <patternFill patternType="solid">
        <fgColor theme="0"/>
        <bgColor indexed="8"/>
      </patternFill>
    </fill>
  </fills>
  <borders count="81">
    <border>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8"/>
      </left>
      <right/>
      <top/>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top style="medium">
        <color indexed="64"/>
      </top>
      <bottom/>
      <diagonal/>
    </border>
    <border>
      <left/>
      <right/>
      <top style="medium">
        <color indexed="64"/>
      </top>
      <bottom/>
      <diagonal/>
    </border>
    <border>
      <left style="thin">
        <color indexed="8"/>
      </left>
      <right/>
      <top style="thin">
        <color indexed="8"/>
      </top>
      <bottom style="thin">
        <color indexed="64"/>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bottom style="thin">
        <color indexed="64"/>
      </bottom>
      <diagonal/>
    </border>
    <border>
      <left/>
      <right style="thin">
        <color indexed="8"/>
      </right>
      <top/>
      <bottom/>
      <diagonal/>
    </border>
    <border>
      <left/>
      <right style="thin">
        <color indexed="8"/>
      </right>
      <top style="medium">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8"/>
      </top>
      <bottom/>
      <diagonal/>
    </border>
    <border>
      <left/>
      <right/>
      <top style="thin">
        <color indexed="8"/>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right style="thin">
        <color indexed="8"/>
      </right>
      <top style="medium">
        <color indexed="64"/>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8"/>
      </left>
      <right style="thin">
        <color indexed="64"/>
      </right>
      <top/>
      <bottom/>
      <diagonal/>
    </border>
    <border>
      <left style="medium">
        <color indexed="64"/>
      </left>
      <right/>
      <top style="medium">
        <color indexed="64"/>
      </top>
      <bottom/>
      <diagonal/>
    </border>
    <border>
      <left style="thin">
        <color indexed="8"/>
      </left>
      <right style="medium">
        <color indexed="64"/>
      </right>
      <top style="medium">
        <color indexed="64"/>
      </top>
      <bottom/>
      <diagonal/>
    </border>
    <border>
      <left style="medium">
        <color indexed="64"/>
      </left>
      <right/>
      <top/>
      <bottom/>
      <diagonal/>
    </border>
    <border>
      <left style="thin">
        <color indexed="8"/>
      </left>
      <right style="medium">
        <color indexed="64"/>
      </right>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8"/>
      </top>
      <bottom/>
      <diagonal/>
    </border>
  </borders>
  <cellStyleXfs count="49">
    <xf numFmtId="0" fontId="0" fillId="0" borderId="0"/>
    <xf numFmtId="0" fontId="1"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7" borderId="0" applyNumberFormat="0" applyBorder="0" applyAlignment="0" applyProtection="0">
      <alignment vertical="center"/>
    </xf>
    <xf numFmtId="0" fontId="17" fillId="6" borderId="0" applyNumberFormat="0" applyBorder="0" applyAlignment="0" applyProtection="0">
      <alignment vertical="center"/>
    </xf>
    <xf numFmtId="0" fontId="1" fillId="19" borderId="18" applyNumberFormat="0" applyFont="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1" fillId="0" borderId="0" applyNumberFormat="0" applyFill="0" applyBorder="0" applyAlignment="0" applyProtection="0">
      <alignment vertical="center"/>
    </xf>
    <xf numFmtId="0" fontId="22" fillId="24" borderId="22" applyNumberFormat="0" applyAlignment="0" applyProtection="0">
      <alignment vertical="center"/>
    </xf>
    <xf numFmtId="0" fontId="23" fillId="0" borderId="23" applyNumberFormat="0" applyFill="0" applyAlignment="0" applyProtection="0">
      <alignment vertical="center"/>
    </xf>
    <xf numFmtId="0" fontId="24" fillId="25" borderId="24" applyNumberFormat="0" applyAlignment="0" applyProtection="0">
      <alignment vertical="center"/>
    </xf>
    <xf numFmtId="0" fontId="25" fillId="25" borderId="25" applyNumberFormat="0" applyAlignment="0" applyProtection="0">
      <alignment vertical="center"/>
    </xf>
    <xf numFmtId="0" fontId="26" fillId="10" borderId="24" applyNumberFormat="0" applyAlignment="0" applyProtection="0">
      <alignment vertical="center"/>
    </xf>
    <xf numFmtId="0" fontId="27" fillId="26" borderId="0" applyNumberFormat="0" applyBorder="0" applyAlignment="0" applyProtection="0">
      <alignment vertical="center"/>
    </xf>
    <xf numFmtId="0" fontId="28" fillId="0" borderId="26" applyNumberFormat="0" applyFill="0" applyAlignment="0" applyProtection="0">
      <alignment vertical="center"/>
    </xf>
    <xf numFmtId="0" fontId="1" fillId="0" borderId="0">
      <alignment vertical="center"/>
    </xf>
    <xf numFmtId="0" fontId="1" fillId="0" borderId="0">
      <alignment vertical="center"/>
    </xf>
    <xf numFmtId="0" fontId="35" fillId="0" borderId="0"/>
    <xf numFmtId="0" fontId="35" fillId="0" borderId="0"/>
    <xf numFmtId="0" fontId="1" fillId="0" borderId="0">
      <alignment vertical="center"/>
    </xf>
    <xf numFmtId="0" fontId="1" fillId="0" borderId="0"/>
  </cellStyleXfs>
  <cellXfs count="675">
    <xf numFmtId="0" fontId="0" fillId="0" borderId="0" xfId="0"/>
    <xf numFmtId="0" fontId="1" fillId="0" borderId="0" xfId="1" applyFont="1" applyFill="1" applyAlignment="1">
      <alignment vertical="center"/>
    </xf>
    <xf numFmtId="0" fontId="3" fillId="0" borderId="0" xfId="1" applyFont="1" applyFill="1" applyAlignment="1">
      <alignment horizontal="left"/>
    </xf>
    <xf numFmtId="0" fontId="3" fillId="2" borderId="0" xfId="1" applyFont="1" applyFill="1" applyBorder="1" applyAlignment="1">
      <alignment horizontal="left"/>
    </xf>
    <xf numFmtId="49" fontId="3" fillId="2" borderId="0" xfId="1" applyNumberFormat="1" applyFont="1" applyFill="1" applyBorder="1" applyAlignment="1" applyProtection="1">
      <alignment horizontal="left"/>
      <protection locked="0"/>
    </xf>
    <xf numFmtId="0" fontId="1" fillId="0" borderId="0" xfId="1" applyFont="1" applyFill="1" applyBorder="1" applyAlignment="1">
      <alignment vertical="center"/>
    </xf>
    <xf numFmtId="176" fontId="5" fillId="2" borderId="1" xfId="1" applyNumberFormat="1" applyFont="1" applyFill="1" applyBorder="1" applyAlignment="1">
      <alignment horizontal="right" vertical="center"/>
    </xf>
    <xf numFmtId="176" fontId="5" fillId="2" borderId="2" xfId="1" applyNumberFormat="1" applyFont="1" applyFill="1" applyBorder="1" applyAlignment="1">
      <alignment horizontal="right" vertical="center"/>
    </xf>
    <xf numFmtId="49" fontId="3" fillId="3" borderId="1" xfId="1" applyNumberFormat="1" applyFont="1" applyFill="1" applyBorder="1" applyAlignment="1" applyProtection="1">
      <alignment horizontal="left" vertical="center"/>
      <protection locked="0"/>
    </xf>
    <xf numFmtId="176" fontId="5" fillId="2" borderId="0" xfId="1" applyNumberFormat="1" applyFont="1" applyFill="1" applyBorder="1" applyAlignment="1">
      <alignment horizontal="right" vertical="center"/>
    </xf>
    <xf numFmtId="176" fontId="5" fillId="2" borderId="3" xfId="1" applyNumberFormat="1" applyFont="1" applyFill="1" applyBorder="1" applyAlignment="1">
      <alignment horizontal="right" vertical="center"/>
    </xf>
    <xf numFmtId="49" fontId="3" fillId="3" borderId="0" xfId="1" applyNumberFormat="1" applyFont="1" applyFill="1" applyBorder="1" applyAlignment="1" applyProtection="1">
      <alignment horizontal="left" vertical="center"/>
      <protection locked="0"/>
    </xf>
    <xf numFmtId="176" fontId="6" fillId="2" borderId="0" xfId="1" applyNumberFormat="1" applyFont="1" applyFill="1" applyBorder="1" applyAlignment="1">
      <alignment horizontal="right" vertical="center"/>
    </xf>
    <xf numFmtId="176" fontId="6" fillId="2" borderId="3" xfId="1" applyNumberFormat="1" applyFont="1" applyFill="1" applyBorder="1" applyAlignment="1">
      <alignment horizontal="right" vertical="center"/>
    </xf>
    <xf numFmtId="0" fontId="5" fillId="2" borderId="4" xfId="1" applyFont="1" applyFill="1" applyBorder="1" applyAlignment="1">
      <alignment horizontal="right" vertical="center"/>
    </xf>
    <xf numFmtId="0" fontId="5" fillId="2" borderId="5" xfId="1" applyFont="1" applyFill="1" applyBorder="1" applyAlignment="1">
      <alignment horizontal="right" vertical="center"/>
    </xf>
    <xf numFmtId="49" fontId="3" fillId="3" borderId="4" xfId="1" applyNumberFormat="1" applyFont="1" applyFill="1" applyBorder="1" applyAlignment="1" applyProtection="1">
      <alignment horizontal="left" vertical="center"/>
      <protection locked="0"/>
    </xf>
    <xf numFmtId="0" fontId="3" fillId="4" borderId="8" xfId="1" applyFont="1" applyFill="1" applyBorder="1" applyAlignment="1">
      <alignment horizontal="center" vertical="center"/>
    </xf>
    <xf numFmtId="0" fontId="3" fillId="4" borderId="10" xfId="1" applyFont="1" applyFill="1" applyBorder="1" applyAlignment="1">
      <alignment horizontal="center" vertical="center"/>
    </xf>
    <xf numFmtId="0" fontId="3" fillId="4" borderId="11" xfId="1" applyFont="1" applyFill="1" applyBorder="1" applyAlignment="1">
      <alignment horizontal="center" vertical="center"/>
    </xf>
    <xf numFmtId="0" fontId="7" fillId="2" borderId="0" xfId="1" applyFont="1" applyFill="1" applyBorder="1" applyAlignment="1">
      <alignment horizontal="right" vertical="center"/>
    </xf>
    <xf numFmtId="0" fontId="8" fillId="2" borderId="0" xfId="1" applyFont="1" applyFill="1" applyBorder="1" applyAlignment="1">
      <alignment horizontal="left" vertical="center"/>
    </xf>
    <xf numFmtId="0" fontId="9" fillId="2" borderId="0" xfId="1" applyFont="1" applyFill="1" applyBorder="1" applyAlignment="1">
      <alignment horizontal="left" vertical="center"/>
    </xf>
    <xf numFmtId="0" fontId="3" fillId="2" borderId="0" xfId="1" applyFont="1" applyFill="1" applyAlignment="1">
      <alignment horizontal="left"/>
    </xf>
    <xf numFmtId="0" fontId="5" fillId="2" borderId="1" xfId="1" applyFont="1" applyFill="1" applyBorder="1" applyAlignment="1">
      <alignment horizontal="right" vertical="center"/>
    </xf>
    <xf numFmtId="0" fontId="5" fillId="2" borderId="2" xfId="1" applyFont="1" applyFill="1" applyBorder="1" applyAlignment="1">
      <alignment horizontal="right" vertical="center"/>
    </xf>
    <xf numFmtId="0" fontId="5" fillId="2" borderId="0" xfId="1" applyFont="1" applyFill="1" applyBorder="1" applyAlignment="1">
      <alignment horizontal="right" vertical="center"/>
    </xf>
    <xf numFmtId="0" fontId="5" fillId="2" borderId="3" xfId="1" applyFont="1" applyFill="1" applyBorder="1" applyAlignment="1">
      <alignment horizontal="right" vertical="center"/>
    </xf>
    <xf numFmtId="0" fontId="10" fillId="0" borderId="0" xfId="1" applyNumberFormat="1" applyFont="1" applyFill="1" applyBorder="1" applyAlignment="1">
      <alignment horizontal="right" vertical="center"/>
    </xf>
    <xf numFmtId="0" fontId="5" fillId="2" borderId="4" xfId="1" applyNumberFormat="1" applyFont="1" applyFill="1" applyBorder="1" applyAlignment="1">
      <alignment horizontal="right" vertical="center"/>
    </xf>
    <xf numFmtId="0" fontId="5" fillId="2" borderId="5" xfId="1" applyNumberFormat="1" applyFont="1" applyFill="1" applyBorder="1" applyAlignment="1">
      <alignment horizontal="right" vertical="center"/>
    </xf>
    <xf numFmtId="0" fontId="3" fillId="4" borderId="14" xfId="1" applyFont="1" applyFill="1" applyBorder="1" applyAlignment="1">
      <alignment horizontal="center" vertical="center"/>
    </xf>
    <xf numFmtId="179" fontId="5" fillId="2" borderId="1" xfId="1" applyNumberFormat="1" applyFont="1" applyFill="1" applyBorder="1" applyAlignment="1">
      <alignment horizontal="right" vertical="center"/>
    </xf>
    <xf numFmtId="179" fontId="5" fillId="2" borderId="2" xfId="1" applyNumberFormat="1" applyFont="1" applyFill="1" applyBorder="1" applyAlignment="1">
      <alignment horizontal="right" vertical="center"/>
    </xf>
    <xf numFmtId="0" fontId="5" fillId="0" borderId="0" xfId="1" applyFont="1" applyFill="1" applyBorder="1" applyAlignment="1">
      <alignment horizontal="right" vertical="center"/>
    </xf>
    <xf numFmtId="0" fontId="5" fillId="0" borderId="3" xfId="1" applyFont="1" applyFill="1" applyBorder="1" applyAlignment="1">
      <alignment horizontal="right" vertical="center"/>
    </xf>
    <xf numFmtId="49" fontId="3" fillId="3" borderId="4" xfId="1" applyNumberFormat="1" applyFont="1" applyFill="1" applyBorder="1" applyAlignment="1">
      <alignment horizontal="left" vertical="center"/>
    </xf>
    <xf numFmtId="0" fontId="9" fillId="0" borderId="0" xfId="1" applyFont="1" applyAlignment="1">
      <alignment horizontal="left" vertical="center"/>
    </xf>
    <xf numFmtId="0" fontId="9" fillId="0" borderId="0" xfId="1" applyFont="1" applyBorder="1" applyAlignment="1">
      <alignment horizontal="left" vertical="center"/>
    </xf>
    <xf numFmtId="0" fontId="1"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pplyAlignment="1">
      <alignment horizontal="left"/>
    </xf>
    <xf numFmtId="49" fontId="3" fillId="3" borderId="1" xfId="1" applyNumberFormat="1" applyFont="1" applyFill="1" applyBorder="1" applyAlignment="1">
      <alignment horizontal="left" vertical="center"/>
    </xf>
    <xf numFmtId="180" fontId="5" fillId="2" borderId="0" xfId="1" applyNumberFormat="1" applyFont="1" applyFill="1" applyBorder="1" applyAlignment="1">
      <alignment horizontal="right" vertical="center"/>
    </xf>
    <xf numFmtId="0" fontId="11" fillId="0" borderId="0" xfId="1" applyNumberFormat="1" applyFont="1" applyFill="1" applyBorder="1" applyAlignment="1">
      <alignment horizontal="right" vertical="center"/>
    </xf>
    <xf numFmtId="176" fontId="11" fillId="0" borderId="0" xfId="1" applyNumberFormat="1" applyFont="1" applyFill="1" applyBorder="1" applyAlignment="1">
      <alignment horizontal="right" vertical="center"/>
    </xf>
    <xf numFmtId="1" fontId="11" fillId="0" borderId="0" xfId="1" applyNumberFormat="1" applyFont="1" applyFill="1" applyAlignment="1">
      <alignment horizontal="right" vertical="center"/>
    </xf>
    <xf numFmtId="176" fontId="11" fillId="2" borderId="0"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 fontId="10" fillId="0" borderId="0" xfId="1" applyNumberFormat="1" applyFont="1" applyFill="1" applyAlignment="1">
      <alignment horizontal="right" vertical="center"/>
    </xf>
    <xf numFmtId="0" fontId="29" fillId="0" borderId="0" xfId="1" applyFont="1" applyFill="1" applyBorder="1" applyAlignment="1">
      <alignment horizontal="center" vertical="center"/>
    </xf>
    <xf numFmtId="0" fontId="7" fillId="0" borderId="0" xfId="1" applyFont="1" applyBorder="1" applyAlignment="1">
      <alignment horizontal="right" vertical="center"/>
    </xf>
    <xf numFmtId="0" fontId="30" fillId="0" borderId="0" xfId="1" applyFont="1" applyFill="1" applyBorder="1" applyAlignment="1">
      <alignment horizontal="center" vertical="center"/>
    </xf>
    <xf numFmtId="0" fontId="1" fillId="0" borderId="0" xfId="1" applyFont="1" applyAlignment="1">
      <alignment vertical="center"/>
    </xf>
    <xf numFmtId="0" fontId="3" fillId="0" borderId="0" xfId="1" applyFont="1" applyAlignment="1">
      <alignment horizontal="left"/>
    </xf>
    <xf numFmtId="179" fontId="1" fillId="0" borderId="0" xfId="1" applyNumberFormat="1" applyFont="1" applyAlignment="1">
      <alignment vertical="center"/>
    </xf>
    <xf numFmtId="176" fontId="5" fillId="0" borderId="0" xfId="1" applyNumberFormat="1" applyFont="1" applyFill="1" applyBorder="1" applyAlignment="1">
      <alignment horizontal="right" vertical="center"/>
    </xf>
    <xf numFmtId="49" fontId="3" fillId="3" borderId="0" xfId="1" applyNumberFormat="1" applyFont="1" applyFill="1" applyBorder="1" applyAlignment="1">
      <alignment horizontal="left" vertical="center"/>
    </xf>
    <xf numFmtId="0" fontId="1" fillId="0" borderId="0" xfId="1" applyFont="1" applyBorder="1" applyAlignment="1">
      <alignment vertical="center"/>
    </xf>
    <xf numFmtId="58" fontId="9" fillId="2" borderId="0" xfId="1" applyNumberFormat="1" applyFont="1" applyFill="1" applyBorder="1" applyAlignment="1">
      <alignment horizontal="left" vertical="center"/>
    </xf>
    <xf numFmtId="0" fontId="5" fillId="2" borderId="1" xfId="1" applyNumberFormat="1" applyFont="1" applyFill="1" applyBorder="1" applyAlignment="1">
      <alignment horizontal="right" vertical="center"/>
    </xf>
    <xf numFmtId="0" fontId="5" fillId="2" borderId="2" xfId="1" applyNumberFormat="1" applyFont="1" applyFill="1" applyBorder="1" applyAlignment="1">
      <alignment horizontal="right" vertical="center"/>
    </xf>
    <xf numFmtId="49" fontId="3" fillId="3" borderId="1" xfId="1" applyNumberFormat="1" applyFont="1" applyFill="1" applyBorder="1" applyAlignment="1">
      <alignment horizontal="center" vertical="center"/>
    </xf>
    <xf numFmtId="49" fontId="3" fillId="3" borderId="0" xfId="1" applyNumberFormat="1" applyFont="1" applyFill="1" applyBorder="1" applyAlignment="1">
      <alignment horizontal="center" vertical="center"/>
    </xf>
    <xf numFmtId="0" fontId="6" fillId="2" borderId="0" xfId="1" applyNumberFormat="1" applyFont="1" applyFill="1" applyBorder="1" applyAlignment="1">
      <alignment horizontal="right" vertical="center"/>
    </xf>
    <xf numFmtId="0" fontId="6" fillId="2" borderId="3" xfId="1" applyNumberFormat="1" applyFont="1" applyFill="1" applyBorder="1" applyAlignment="1">
      <alignment horizontal="right" vertical="center"/>
    </xf>
    <xf numFmtId="0" fontId="5" fillId="2" borderId="0" xfId="1" applyNumberFormat="1" applyFont="1" applyFill="1" applyBorder="1" applyAlignment="1">
      <alignment horizontal="right" vertical="center"/>
    </xf>
    <xf numFmtId="176" fontId="29" fillId="0" borderId="0" xfId="1" applyNumberFormat="1" applyFont="1" applyFill="1" applyAlignment="1">
      <alignment vertical="center"/>
    </xf>
    <xf numFmtId="0" fontId="3" fillId="4" borderId="27" xfId="1" applyFont="1" applyFill="1" applyBorder="1" applyAlignment="1">
      <alignment horizontal="center" vertical="center"/>
    </xf>
    <xf numFmtId="0" fontId="3" fillId="4" borderId="28" xfId="1" applyFont="1" applyFill="1" applyBorder="1" applyAlignment="1">
      <alignment horizontal="center" vertical="center"/>
    </xf>
    <xf numFmtId="0" fontId="1" fillId="0" borderId="0" xfId="43" applyFont="1" applyAlignment="1">
      <alignment vertical="center"/>
    </xf>
    <xf numFmtId="0" fontId="3" fillId="0" borderId="0" xfId="43" applyFont="1" applyAlignment="1">
      <alignment horizontal="left"/>
    </xf>
    <xf numFmtId="0" fontId="5" fillId="2" borderId="1" xfId="43" applyFont="1" applyFill="1" applyBorder="1" applyAlignment="1">
      <alignment horizontal="right" vertical="center"/>
    </xf>
    <xf numFmtId="0" fontId="5" fillId="2" borderId="2" xfId="43" applyFont="1" applyFill="1" applyBorder="1" applyAlignment="1">
      <alignment horizontal="right" vertical="center"/>
    </xf>
    <xf numFmtId="49" fontId="3" fillId="3" borderId="1" xfId="43" applyNumberFormat="1" applyFont="1" applyFill="1" applyBorder="1" applyAlignment="1">
      <alignment horizontal="left" vertical="center"/>
    </xf>
    <xf numFmtId="176" fontId="5" fillId="2" borderId="0" xfId="43" applyNumberFormat="1" applyFont="1" applyFill="1" applyBorder="1" applyAlignment="1">
      <alignment horizontal="right" vertical="center"/>
    </xf>
    <xf numFmtId="0" fontId="5" fillId="2" borderId="0" xfId="43" applyFont="1" applyFill="1" applyBorder="1" applyAlignment="1">
      <alignment horizontal="right" vertical="center"/>
    </xf>
    <xf numFmtId="0" fontId="5" fillId="2" borderId="3" xfId="43" applyFont="1" applyFill="1" applyBorder="1" applyAlignment="1">
      <alignment horizontal="right" vertical="center"/>
    </xf>
    <xf numFmtId="49" fontId="3" fillId="3" borderId="0" xfId="43" applyNumberFormat="1" applyFont="1" applyFill="1" applyBorder="1" applyAlignment="1">
      <alignment horizontal="left" vertical="center"/>
    </xf>
    <xf numFmtId="1" fontId="5" fillId="2" borderId="3" xfId="43" applyNumberFormat="1" applyFont="1" applyFill="1" applyBorder="1" applyAlignment="1">
      <alignment horizontal="right" vertical="center"/>
    </xf>
    <xf numFmtId="1" fontId="5" fillId="2" borderId="0" xfId="43" applyNumberFormat="1" applyFont="1" applyFill="1" applyBorder="1" applyAlignment="1">
      <alignment horizontal="right" vertical="center"/>
    </xf>
    <xf numFmtId="0" fontId="5" fillId="2" borderId="4" xfId="43" applyFont="1" applyFill="1" applyBorder="1" applyAlignment="1">
      <alignment horizontal="right" vertical="center"/>
    </xf>
    <xf numFmtId="0" fontId="5" fillId="2" borderId="5" xfId="43" applyFont="1" applyFill="1" applyBorder="1" applyAlignment="1">
      <alignment horizontal="right" vertical="center"/>
    </xf>
    <xf numFmtId="49" fontId="3" fillId="3" borderId="4" xfId="43" applyNumberFormat="1" applyFont="1" applyFill="1" applyBorder="1" applyAlignment="1">
      <alignment horizontal="left" vertical="center"/>
    </xf>
    <xf numFmtId="0" fontId="3" fillId="4" borderId="6" xfId="43" applyFont="1" applyFill="1" applyBorder="1" applyAlignment="1">
      <alignment horizontal="center" vertical="center"/>
    </xf>
    <xf numFmtId="0" fontId="3" fillId="4" borderId="8" xfId="43" applyFont="1" applyFill="1" applyBorder="1" applyAlignment="1">
      <alignment horizontal="center" vertical="center"/>
    </xf>
    <xf numFmtId="0" fontId="3" fillId="4" borderId="0" xfId="43" applyFont="1" applyFill="1" applyBorder="1" applyAlignment="1">
      <alignment horizontal="center" vertical="center"/>
    </xf>
    <xf numFmtId="0" fontId="3" fillId="4" borderId="10" xfId="43" applyFont="1" applyFill="1" applyBorder="1" applyAlignment="1">
      <alignment horizontal="center" vertical="center"/>
    </xf>
    <xf numFmtId="0" fontId="3" fillId="4" borderId="13" xfId="43" applyFont="1" applyFill="1" applyBorder="1" applyAlignment="1">
      <alignment horizontal="center" vertical="center"/>
    </xf>
    <xf numFmtId="0" fontId="7" fillId="0" borderId="0" xfId="43" applyFont="1" applyBorder="1" applyAlignment="1">
      <alignment horizontal="right" vertical="center"/>
    </xf>
    <xf numFmtId="0" fontId="8" fillId="2" borderId="0" xfId="43" applyFont="1" applyFill="1" applyBorder="1" applyAlignment="1">
      <alignment horizontal="left" vertical="center"/>
    </xf>
    <xf numFmtId="0" fontId="9" fillId="2" borderId="0" xfId="43" applyFont="1" applyFill="1" applyBorder="1" applyAlignment="1">
      <alignment horizontal="left" vertical="center"/>
    </xf>
    <xf numFmtId="0" fontId="3" fillId="2" borderId="0" xfId="43" applyFont="1" applyFill="1" applyBorder="1" applyAlignment="1">
      <alignment horizontal="left"/>
    </xf>
    <xf numFmtId="177" fontId="5" fillId="2" borderId="0" xfId="43" applyNumberFormat="1" applyFont="1" applyFill="1" applyBorder="1" applyAlignment="1">
      <alignment horizontal="right" vertical="center"/>
    </xf>
    <xf numFmtId="1" fontId="5" fillId="0" borderId="0" xfId="43" applyNumberFormat="1" applyFont="1" applyBorder="1" applyAlignment="1">
      <alignment horizontal="right" vertical="center"/>
    </xf>
    <xf numFmtId="1" fontId="5" fillId="0" borderId="0" xfId="43" applyNumberFormat="1" applyFont="1" applyFill="1" applyBorder="1" applyAlignment="1">
      <alignment horizontal="right" vertical="center"/>
    </xf>
    <xf numFmtId="1" fontId="5" fillId="0" borderId="3" xfId="43" applyNumberFormat="1" applyFont="1" applyFill="1" applyBorder="1" applyAlignment="1">
      <alignment horizontal="right" vertical="center"/>
    </xf>
    <xf numFmtId="4" fontId="1" fillId="0" borderId="0" xfId="43" applyNumberFormat="1" applyFont="1" applyAlignment="1">
      <alignment vertical="center"/>
    </xf>
    <xf numFmtId="0" fontId="3" fillId="0" borderId="0" xfId="43" applyFont="1" applyBorder="1" applyAlignment="1">
      <alignment horizontal="right" vertical="center"/>
    </xf>
    <xf numFmtId="179" fontId="5" fillId="2" borderId="1" xfId="43" applyNumberFormat="1" applyFont="1" applyFill="1" applyBorder="1" applyAlignment="1">
      <alignment horizontal="right" vertical="center"/>
    </xf>
    <xf numFmtId="179" fontId="5" fillId="2" borderId="0" xfId="43" applyNumberFormat="1" applyFont="1" applyFill="1" applyBorder="1" applyAlignment="1">
      <alignment horizontal="right" vertical="center"/>
    </xf>
    <xf numFmtId="0" fontId="11" fillId="2" borderId="0" xfId="43" applyFont="1" applyFill="1" applyBorder="1" applyAlignment="1">
      <alignment horizontal="right" vertical="center"/>
    </xf>
    <xf numFmtId="4" fontId="3" fillId="0" borderId="0" xfId="43" applyNumberFormat="1" applyFont="1" applyBorder="1" applyAlignment="1">
      <alignment horizontal="right" vertical="center"/>
    </xf>
    <xf numFmtId="179" fontId="5" fillId="0" borderId="0" xfId="43" applyNumberFormat="1" applyFont="1" applyFill="1" applyBorder="1" applyAlignment="1">
      <alignment horizontal="right" vertical="center"/>
    </xf>
    <xf numFmtId="0" fontId="1" fillId="0" borderId="0" xfId="43" applyFont="1" applyBorder="1" applyAlignment="1">
      <alignment vertical="center"/>
    </xf>
    <xf numFmtId="0" fontId="3" fillId="27" borderId="0" xfId="1" applyFont="1" applyFill="1" applyBorder="1" applyAlignment="1">
      <alignment horizontal="left"/>
    </xf>
    <xf numFmtId="176" fontId="1" fillId="0" borderId="0" xfId="1" applyNumberFormat="1" applyFont="1" applyFill="1" applyAlignment="1">
      <alignment vertical="center"/>
    </xf>
    <xf numFmtId="181" fontId="5" fillId="2" borderId="1" xfId="1" applyNumberFormat="1" applyFont="1" applyFill="1" applyBorder="1" applyAlignment="1">
      <alignment horizontal="right" vertical="center"/>
    </xf>
    <xf numFmtId="182" fontId="5" fillId="2" borderId="1" xfId="1" applyNumberFormat="1" applyFont="1" applyFill="1" applyBorder="1" applyAlignment="1">
      <alignment horizontal="right" vertical="center"/>
    </xf>
    <xf numFmtId="181" fontId="5" fillId="2" borderId="2" xfId="1" applyNumberFormat="1" applyFont="1" applyFill="1" applyBorder="1" applyAlignment="1">
      <alignment horizontal="right" vertical="center"/>
    </xf>
    <xf numFmtId="2" fontId="5" fillId="2" borderId="0" xfId="1" applyNumberFormat="1" applyFont="1" applyFill="1" applyBorder="1" applyAlignment="1">
      <alignment horizontal="right" vertical="center"/>
    </xf>
    <xf numFmtId="2" fontId="5" fillId="2" borderId="3" xfId="1" applyNumberFormat="1" applyFont="1" applyFill="1" applyBorder="1" applyAlignment="1">
      <alignment horizontal="right" vertical="center"/>
    </xf>
    <xf numFmtId="180" fontId="5" fillId="2" borderId="0" xfId="1" quotePrefix="1" applyNumberFormat="1" applyFont="1" applyFill="1" applyBorder="1" applyAlignment="1">
      <alignment horizontal="right" vertical="center"/>
    </xf>
    <xf numFmtId="178" fontId="1" fillId="0" borderId="0" xfId="1" applyNumberFormat="1" applyFont="1" applyFill="1" applyAlignment="1">
      <alignment vertical="center"/>
    </xf>
    <xf numFmtId="178" fontId="11" fillId="2" borderId="0" xfId="1" applyNumberFormat="1" applyFont="1" applyFill="1" applyBorder="1" applyAlignment="1">
      <alignment horizontal="right" vertical="center"/>
    </xf>
    <xf numFmtId="178" fontId="5" fillId="2" borderId="1" xfId="1" applyNumberFormat="1" applyFont="1" applyFill="1" applyBorder="1" applyAlignment="1">
      <alignment horizontal="right" vertical="center"/>
    </xf>
    <xf numFmtId="178" fontId="5" fillId="2" borderId="2" xfId="1" applyNumberFormat="1" applyFont="1" applyFill="1" applyBorder="1" applyAlignment="1">
      <alignment horizontal="right" vertical="center"/>
    </xf>
    <xf numFmtId="3" fontId="1" fillId="0" borderId="0" xfId="1" applyNumberFormat="1" applyFont="1" applyFill="1" applyAlignment="1">
      <alignment vertical="center"/>
    </xf>
    <xf numFmtId="1" fontId="5" fillId="2" borderId="0" xfId="1" applyNumberFormat="1" applyFont="1" applyFill="1" applyBorder="1" applyAlignment="1">
      <alignment horizontal="right" vertical="center"/>
    </xf>
    <xf numFmtId="1" fontId="5" fillId="2" borderId="3" xfId="1" applyNumberFormat="1" applyFont="1" applyFill="1" applyBorder="1" applyAlignment="1">
      <alignment horizontal="right" vertical="center"/>
    </xf>
    <xf numFmtId="178" fontId="5" fillId="2" borderId="0" xfId="1" applyNumberFormat="1" applyFont="1" applyFill="1" applyBorder="1" applyAlignment="1">
      <alignment horizontal="right" vertical="center"/>
    </xf>
    <xf numFmtId="178" fontId="5" fillId="2" borderId="3" xfId="1" applyNumberFormat="1" applyFont="1" applyFill="1" applyBorder="1" applyAlignment="1">
      <alignment horizontal="right" vertical="center"/>
    </xf>
    <xf numFmtId="178" fontId="11" fillId="0" borderId="0" xfId="1" applyNumberFormat="1" applyFont="1" applyFill="1" applyAlignment="1">
      <alignment vertical="center"/>
    </xf>
    <xf numFmtId="0" fontId="5" fillId="2" borderId="3" xfId="1" applyNumberFormat="1" applyFont="1" applyFill="1" applyBorder="1" applyAlignment="1">
      <alignment horizontal="right" vertical="center"/>
    </xf>
    <xf numFmtId="0" fontId="3" fillId="0" borderId="0" xfId="43" applyFont="1" applyFill="1" applyAlignment="1">
      <alignment horizontal="left"/>
    </xf>
    <xf numFmtId="49" fontId="3" fillId="2" borderId="0" xfId="43" applyNumberFormat="1" applyFont="1" applyFill="1" applyBorder="1" applyAlignment="1" applyProtection="1">
      <alignment horizontal="left"/>
      <protection locked="0"/>
    </xf>
    <xf numFmtId="0" fontId="3" fillId="0" borderId="0" xfId="43" applyFont="1" applyAlignment="1">
      <alignment horizontal="left" vertical="center"/>
    </xf>
    <xf numFmtId="49" fontId="3" fillId="3" borderId="1" xfId="43" applyNumberFormat="1" applyFont="1" applyFill="1" applyBorder="1" applyAlignment="1" applyProtection="1">
      <alignment horizontal="left" vertical="center"/>
      <protection locked="0"/>
    </xf>
    <xf numFmtId="49" fontId="3" fillId="3" borderId="0" xfId="43" applyNumberFormat="1" applyFont="1" applyFill="1" applyBorder="1" applyAlignment="1" applyProtection="1">
      <alignment horizontal="left" vertical="center"/>
      <protection locked="0"/>
    </xf>
    <xf numFmtId="176" fontId="5" fillId="2" borderId="3" xfId="43" applyNumberFormat="1" applyFont="1" applyFill="1" applyBorder="1" applyAlignment="1">
      <alignment horizontal="right" vertical="center"/>
    </xf>
    <xf numFmtId="0" fontId="3" fillId="27" borderId="0" xfId="43" applyFont="1" applyFill="1" applyBorder="1" applyAlignment="1">
      <alignment horizontal="left" vertical="center"/>
    </xf>
    <xf numFmtId="180" fontId="5" fillId="2" borderId="0" xfId="43" applyNumberFormat="1" applyFont="1" applyFill="1" applyBorder="1" applyAlignment="1">
      <alignment horizontal="right" vertical="center"/>
    </xf>
    <xf numFmtId="0" fontId="5" fillId="2" borderId="4" xfId="43" applyNumberFormat="1" applyFont="1" applyFill="1" applyBorder="1" applyAlignment="1">
      <alignment horizontal="right" vertical="center"/>
    </xf>
    <xf numFmtId="49" fontId="5" fillId="2" borderId="5" xfId="43" applyNumberFormat="1" applyFont="1" applyFill="1" applyBorder="1" applyAlignment="1">
      <alignment horizontal="right" vertical="center"/>
    </xf>
    <xf numFmtId="0" fontId="3" fillId="4" borderId="14" xfId="43" applyFont="1" applyFill="1" applyBorder="1" applyAlignment="1">
      <alignment horizontal="center" vertical="center"/>
    </xf>
    <xf numFmtId="0" fontId="7" fillId="2" borderId="0" xfId="43" applyFont="1" applyFill="1" applyBorder="1" applyAlignment="1">
      <alignment horizontal="right" vertical="center"/>
    </xf>
    <xf numFmtId="179" fontId="1" fillId="0" borderId="0" xfId="1" applyNumberFormat="1" applyFont="1" applyFill="1" applyAlignment="1">
      <alignment vertical="center"/>
    </xf>
    <xf numFmtId="49" fontId="5" fillId="2" borderId="3" xfId="1" applyNumberFormat="1" applyFont="1" applyFill="1" applyBorder="1" applyAlignment="1">
      <alignment horizontal="right" vertical="center"/>
    </xf>
    <xf numFmtId="4" fontId="1" fillId="0" borderId="0" xfId="1" applyNumberFormat="1" applyFont="1" applyFill="1" applyAlignment="1">
      <alignment vertical="center"/>
    </xf>
    <xf numFmtId="49" fontId="5" fillId="2" borderId="5" xfId="1" applyNumberFormat="1" applyFont="1" applyFill="1" applyBorder="1" applyAlignment="1">
      <alignment horizontal="right" vertical="center"/>
    </xf>
    <xf numFmtId="0" fontId="5" fillId="0" borderId="0" xfId="1" applyNumberFormat="1" applyFont="1" applyFill="1" applyBorder="1" applyAlignment="1">
      <alignment horizontal="right" vertical="center"/>
    </xf>
    <xf numFmtId="179" fontId="5" fillId="2" borderId="0" xfId="1" applyNumberFormat="1" applyFont="1" applyFill="1" applyBorder="1" applyAlignment="1">
      <alignment horizontal="right" vertical="center"/>
    </xf>
    <xf numFmtId="0" fontId="1" fillId="0" borderId="0" xfId="43" applyFont="1" applyFill="1" applyAlignment="1">
      <alignment vertical="center"/>
    </xf>
    <xf numFmtId="0" fontId="5" fillId="2" borderId="1" xfId="43" applyNumberFormat="1" applyFont="1" applyFill="1" applyBorder="1" applyAlignment="1">
      <alignment horizontal="right" vertical="center"/>
    </xf>
    <xf numFmtId="0" fontId="5" fillId="2" borderId="2" xfId="43" applyNumberFormat="1" applyFont="1" applyFill="1" applyBorder="1" applyAlignment="1">
      <alignment horizontal="right" vertical="center"/>
    </xf>
    <xf numFmtId="179" fontId="1" fillId="0" borderId="0" xfId="43" applyNumberFormat="1" applyFont="1" applyFill="1" applyAlignment="1">
      <alignment vertical="center"/>
    </xf>
    <xf numFmtId="180" fontId="1" fillId="0" borderId="0" xfId="43" applyNumberFormat="1" applyFont="1" applyFill="1" applyAlignment="1">
      <alignment vertical="center"/>
    </xf>
    <xf numFmtId="2" fontId="5" fillId="2" borderId="0" xfId="43" applyNumberFormat="1" applyFont="1" applyFill="1" applyBorder="1" applyAlignment="1">
      <alignment horizontal="right" vertical="center"/>
    </xf>
    <xf numFmtId="180" fontId="1" fillId="0" borderId="0" xfId="43" applyNumberFormat="1" applyFont="1" applyAlignment="1">
      <alignment vertical="center"/>
    </xf>
    <xf numFmtId="177" fontId="5" fillId="2" borderId="4" xfId="43" applyNumberFormat="1" applyFont="1" applyFill="1" applyBorder="1" applyAlignment="1">
      <alignment horizontal="right" vertical="center"/>
    </xf>
    <xf numFmtId="180" fontId="5" fillId="2" borderId="4" xfId="43" applyNumberFormat="1" applyFont="1" applyFill="1" applyBorder="1" applyAlignment="1">
      <alignment horizontal="right" vertical="center"/>
    </xf>
    <xf numFmtId="0" fontId="3" fillId="4" borderId="6" xfId="43" applyFont="1" applyFill="1" applyBorder="1" applyAlignment="1">
      <alignment horizontal="center" vertical="center"/>
    </xf>
    <xf numFmtId="0" fontId="3" fillId="4" borderId="9" xfId="43" applyFont="1" applyFill="1" applyBorder="1" applyAlignment="1">
      <alignment horizontal="center" vertical="center"/>
    </xf>
    <xf numFmtId="179" fontId="9" fillId="2" borderId="0" xfId="43" applyNumberFormat="1" applyFont="1" applyFill="1" applyBorder="1" applyAlignment="1">
      <alignment horizontal="left" vertical="center"/>
    </xf>
    <xf numFmtId="0" fontId="1" fillId="0" borderId="0" xfId="43">
      <alignment vertical="center"/>
    </xf>
    <xf numFmtId="178" fontId="5" fillId="2" borderId="0" xfId="43" applyNumberFormat="1" applyFont="1" applyFill="1" applyBorder="1" applyAlignment="1">
      <alignment horizontal="right" vertical="center"/>
    </xf>
    <xf numFmtId="178" fontId="5" fillId="2" borderId="3" xfId="43" applyNumberFormat="1" applyFont="1" applyFill="1" applyBorder="1" applyAlignment="1">
      <alignment horizontal="right" vertical="center"/>
    </xf>
    <xf numFmtId="0" fontId="5" fillId="2" borderId="0" xfId="43" applyNumberFormat="1" applyFont="1" applyFill="1" applyBorder="1" applyAlignment="1">
      <alignment horizontal="right" vertical="center"/>
    </xf>
    <xf numFmtId="49" fontId="5" fillId="2" borderId="0" xfId="43" applyNumberFormat="1" applyFont="1" applyFill="1" applyBorder="1" applyAlignment="1">
      <alignment horizontal="right" vertical="center"/>
    </xf>
    <xf numFmtId="0" fontId="5" fillId="2" borderId="3" xfId="43" applyNumberFormat="1" applyFont="1" applyFill="1" applyBorder="1" applyAlignment="1">
      <alignment horizontal="right" vertical="center"/>
    </xf>
    <xf numFmtId="49" fontId="5" fillId="2" borderId="4" xfId="43" applyNumberFormat="1" applyFont="1" applyFill="1" applyBorder="1" applyAlignment="1">
      <alignment horizontal="right" vertical="center"/>
    </xf>
    <xf numFmtId="0" fontId="5" fillId="2" borderId="5" xfId="43" applyNumberFormat="1" applyFont="1" applyFill="1" applyBorder="1" applyAlignment="1">
      <alignment horizontal="right" vertical="center"/>
    </xf>
    <xf numFmtId="0" fontId="3" fillId="4" borderId="7" xfId="43" applyFont="1" applyFill="1" applyBorder="1" applyAlignment="1">
      <alignment horizontal="center" vertical="center"/>
    </xf>
    <xf numFmtId="0" fontId="9" fillId="0" borderId="0" xfId="43" applyFont="1" applyAlignment="1">
      <alignment horizontal="left" vertical="center"/>
    </xf>
    <xf numFmtId="0" fontId="9" fillId="0" borderId="0" xfId="43" applyFont="1" applyBorder="1" applyAlignment="1">
      <alignment horizontal="left" vertical="center"/>
    </xf>
    <xf numFmtId="0" fontId="29" fillId="0" borderId="0" xfId="1" applyFont="1" applyFill="1" applyAlignment="1">
      <alignment vertical="center"/>
    </xf>
    <xf numFmtId="0" fontId="6" fillId="2" borderId="0" xfId="1" applyFont="1" applyFill="1" applyBorder="1" applyAlignment="1">
      <alignment horizontal="right" vertical="center"/>
    </xf>
    <xf numFmtId="0" fontId="6" fillId="2" borderId="3" xfId="1" applyFont="1" applyFill="1" applyBorder="1" applyAlignment="1">
      <alignment horizontal="right" vertical="center"/>
    </xf>
    <xf numFmtId="1" fontId="6" fillId="2" borderId="0" xfId="1" applyNumberFormat="1" applyFont="1" applyFill="1" applyBorder="1" applyAlignment="1">
      <alignment horizontal="right" vertical="center"/>
    </xf>
    <xf numFmtId="1" fontId="6" fillId="2" borderId="3" xfId="1" applyNumberFormat="1" applyFont="1" applyFill="1" applyBorder="1" applyAlignment="1">
      <alignment horizontal="right" vertical="center"/>
    </xf>
    <xf numFmtId="0" fontId="31" fillId="0" borderId="0" xfId="1" applyFont="1" applyFill="1" applyAlignment="1">
      <alignment vertical="center"/>
    </xf>
    <xf numFmtId="0" fontId="32" fillId="0" borderId="0" xfId="1" applyFont="1" applyFill="1" applyAlignment="1">
      <alignment vertical="center"/>
    </xf>
    <xf numFmtId="177" fontId="5" fillId="2" borderId="1" xfId="1" applyNumberFormat="1" applyFont="1" applyFill="1" applyBorder="1" applyAlignment="1">
      <alignment horizontal="right" vertical="center"/>
    </xf>
    <xf numFmtId="177" fontId="5" fillId="2" borderId="2" xfId="1" applyNumberFormat="1" applyFont="1" applyFill="1" applyBorder="1" applyAlignment="1">
      <alignment horizontal="right" vertical="center"/>
    </xf>
    <xf numFmtId="182" fontId="5" fillId="2" borderId="0" xfId="1" applyNumberFormat="1" applyFont="1" applyFill="1" applyBorder="1" applyAlignment="1">
      <alignment horizontal="right" vertical="center"/>
    </xf>
    <xf numFmtId="182" fontId="5" fillId="2" borderId="3" xfId="1" applyNumberFormat="1" applyFont="1" applyFill="1" applyBorder="1" applyAlignment="1">
      <alignment horizontal="right" vertical="center"/>
    </xf>
    <xf numFmtId="0" fontId="29" fillId="2" borderId="0" xfId="1" applyFont="1" applyFill="1" applyBorder="1" applyAlignment="1">
      <alignment horizontal="left" vertical="center"/>
    </xf>
    <xf numFmtId="0" fontId="33" fillId="2" borderId="0" xfId="1" applyFont="1" applyFill="1" applyBorder="1" applyAlignment="1">
      <alignment horizontal="left" vertical="center"/>
    </xf>
    <xf numFmtId="180" fontId="5" fillId="2" borderId="1" xfId="43" applyNumberFormat="1" applyFont="1" applyFill="1" applyBorder="1" applyAlignment="1">
      <alignment horizontal="right" vertical="center"/>
    </xf>
    <xf numFmtId="183" fontId="5" fillId="2" borderId="1" xfId="43" applyNumberFormat="1" applyFont="1" applyFill="1" applyBorder="1" applyAlignment="1">
      <alignment horizontal="right" vertical="center"/>
    </xf>
    <xf numFmtId="178" fontId="5" fillId="2" borderId="1" xfId="43" applyNumberFormat="1" applyFont="1" applyFill="1" applyBorder="1" applyAlignment="1">
      <alignment horizontal="right" vertical="center"/>
    </xf>
    <xf numFmtId="1" fontId="5" fillId="2" borderId="2" xfId="43" applyNumberFormat="1" applyFont="1" applyFill="1" applyBorder="1" applyAlignment="1">
      <alignment horizontal="right" vertical="center"/>
    </xf>
    <xf numFmtId="176" fontId="5" fillId="2" borderId="0" xfId="44" applyNumberFormat="1" applyFont="1" applyFill="1" applyBorder="1" applyAlignment="1">
      <alignment horizontal="right" vertical="center"/>
    </xf>
    <xf numFmtId="1" fontId="5" fillId="2" borderId="0" xfId="44" applyNumberFormat="1" applyFont="1" applyFill="1" applyBorder="1" applyAlignment="1">
      <alignment horizontal="right" vertical="center"/>
    </xf>
    <xf numFmtId="1" fontId="5" fillId="2" borderId="3" xfId="44" applyNumberFormat="1" applyFont="1" applyFill="1" applyBorder="1" applyAlignment="1">
      <alignment horizontal="right" vertical="center"/>
    </xf>
    <xf numFmtId="180" fontId="5" fillId="2" borderId="0" xfId="44" applyNumberFormat="1" applyFont="1" applyFill="1" applyBorder="1" applyAlignment="1">
      <alignment horizontal="right" vertical="center"/>
    </xf>
    <xf numFmtId="178" fontId="5" fillId="2" borderId="0" xfId="44" applyNumberFormat="1" applyFont="1" applyFill="1" applyBorder="1" applyAlignment="1">
      <alignment horizontal="right" vertical="center"/>
    </xf>
    <xf numFmtId="177" fontId="5" fillId="2" borderId="5" xfId="43" applyNumberFormat="1" applyFont="1" applyFill="1" applyBorder="1" applyAlignment="1">
      <alignment horizontal="right" vertical="center"/>
    </xf>
    <xf numFmtId="182" fontId="5" fillId="2" borderId="1" xfId="43" applyNumberFormat="1" applyFont="1" applyFill="1" applyBorder="1" applyAlignment="1">
      <alignment horizontal="right" vertical="center"/>
    </xf>
    <xf numFmtId="49" fontId="5" fillId="2" borderId="2" xfId="43" applyNumberFormat="1" applyFont="1" applyFill="1" applyBorder="1" applyAlignment="1">
      <alignment horizontal="right" vertical="center"/>
    </xf>
    <xf numFmtId="182" fontId="5" fillId="2" borderId="0" xfId="43" applyNumberFormat="1" applyFont="1" applyFill="1" applyBorder="1" applyAlignment="1">
      <alignment horizontal="right" vertical="center"/>
    </xf>
    <xf numFmtId="180" fontId="6" fillId="2" borderId="0" xfId="43" applyNumberFormat="1" applyFont="1" applyFill="1" applyBorder="1" applyAlignment="1">
      <alignment horizontal="right" vertical="center"/>
    </xf>
    <xf numFmtId="182" fontId="6" fillId="2" borderId="0" xfId="43" applyNumberFormat="1" applyFont="1" applyFill="1" applyBorder="1" applyAlignment="1">
      <alignment horizontal="right" vertical="center"/>
    </xf>
    <xf numFmtId="0" fontId="6" fillId="2" borderId="0" xfId="43" applyFont="1" applyFill="1" applyBorder="1" applyAlignment="1">
      <alignment horizontal="right" vertical="center"/>
    </xf>
    <xf numFmtId="0" fontId="6" fillId="2" borderId="3" xfId="43" applyFont="1" applyFill="1" applyBorder="1" applyAlignment="1">
      <alignment horizontal="right" vertical="center"/>
    </xf>
    <xf numFmtId="176" fontId="6" fillId="2" borderId="0" xfId="43" applyNumberFormat="1" applyFont="1" applyFill="1" applyBorder="1" applyAlignment="1">
      <alignment horizontal="right" vertical="center"/>
    </xf>
    <xf numFmtId="2" fontId="6" fillId="2" borderId="0" xfId="43" applyNumberFormat="1" applyFont="1" applyFill="1" applyBorder="1" applyAlignment="1">
      <alignment horizontal="right" vertical="center"/>
    </xf>
    <xf numFmtId="182" fontId="5" fillId="2" borderId="4" xfId="43" applyNumberFormat="1" applyFont="1" applyFill="1" applyBorder="1" applyAlignment="1">
      <alignment horizontal="right" vertical="center"/>
    </xf>
    <xf numFmtId="2" fontId="5" fillId="2" borderId="1" xfId="43" applyNumberFormat="1" applyFont="1" applyFill="1" applyBorder="1" applyAlignment="1">
      <alignment horizontal="right" vertical="center"/>
    </xf>
    <xf numFmtId="2" fontId="5" fillId="2" borderId="2" xfId="43" applyNumberFormat="1" applyFont="1" applyFill="1" applyBorder="1" applyAlignment="1">
      <alignment horizontal="right" vertical="center"/>
    </xf>
    <xf numFmtId="2" fontId="5" fillId="2" borderId="3" xfId="43" applyNumberFormat="1" applyFont="1" applyFill="1" applyBorder="1" applyAlignment="1">
      <alignment horizontal="right" vertical="center"/>
    </xf>
    <xf numFmtId="181" fontId="5" fillId="2" borderId="0" xfId="43" applyNumberFormat="1" applyFont="1" applyFill="1" applyBorder="1" applyAlignment="1">
      <alignment horizontal="right" vertical="center"/>
    </xf>
    <xf numFmtId="0" fontId="3" fillId="4" borderId="27" xfId="43" applyFont="1" applyFill="1" applyBorder="1" applyAlignment="1">
      <alignment horizontal="center" vertical="center"/>
    </xf>
    <xf numFmtId="0" fontId="3" fillId="4" borderId="28" xfId="43" applyFont="1" applyFill="1" applyBorder="1" applyAlignment="1">
      <alignment horizontal="center" vertical="center"/>
    </xf>
    <xf numFmtId="0" fontId="3" fillId="0" borderId="0" xfId="43" applyFont="1" applyBorder="1" applyAlignment="1">
      <alignment horizontal="left"/>
    </xf>
    <xf numFmtId="181" fontId="5" fillId="2" borderId="3" xfId="43" applyNumberFormat="1" applyFont="1" applyFill="1" applyBorder="1" applyAlignment="1">
      <alignment horizontal="right" vertical="center"/>
    </xf>
    <xf numFmtId="1" fontId="5" fillId="2" borderId="1" xfId="43" applyNumberFormat="1" applyFont="1" applyFill="1" applyBorder="1" applyAlignment="1">
      <alignment horizontal="right" vertical="center"/>
    </xf>
    <xf numFmtId="184" fontId="5" fillId="2" borderId="4" xfId="43" applyNumberFormat="1" applyFont="1" applyFill="1" applyBorder="1" applyAlignment="1">
      <alignment horizontal="right" vertical="center"/>
    </xf>
    <xf numFmtId="185" fontId="5" fillId="2" borderId="4" xfId="43" applyNumberFormat="1" applyFont="1" applyFill="1" applyBorder="1" applyAlignment="1">
      <alignment horizontal="right" vertical="center"/>
    </xf>
    <xf numFmtId="185" fontId="5" fillId="2" borderId="5" xfId="43" applyNumberFormat="1" applyFont="1" applyFill="1" applyBorder="1" applyAlignment="1">
      <alignment horizontal="right" vertical="center"/>
    </xf>
    <xf numFmtId="1" fontId="5" fillId="2" borderId="1" xfId="45" applyNumberFormat="1" applyFont="1" applyFill="1" applyBorder="1" applyAlignment="1">
      <alignment horizontal="right" vertical="center"/>
    </xf>
    <xf numFmtId="2" fontId="5" fillId="2" borderId="1" xfId="46" applyNumberFormat="1" applyFont="1" applyFill="1" applyBorder="1" applyAlignment="1">
      <alignment horizontal="right" vertical="center"/>
    </xf>
    <xf numFmtId="1" fontId="5" fillId="2" borderId="0" xfId="45" applyNumberFormat="1" applyFont="1" applyFill="1" applyBorder="1" applyAlignment="1">
      <alignment horizontal="right" vertical="center"/>
    </xf>
    <xf numFmtId="2" fontId="5" fillId="2" borderId="0" xfId="46" applyNumberFormat="1" applyFont="1" applyFill="1" applyBorder="1" applyAlignment="1">
      <alignment horizontal="right" vertical="center"/>
    </xf>
    <xf numFmtId="2" fontId="5" fillId="2" borderId="3" xfId="46" applyNumberFormat="1" applyFont="1" applyFill="1" applyBorder="1" applyAlignment="1">
      <alignment horizontal="right" vertical="center"/>
    </xf>
    <xf numFmtId="0" fontId="1" fillId="27" borderId="0" xfId="43" applyFont="1" applyFill="1" applyAlignment="1">
      <alignment vertical="center"/>
    </xf>
    <xf numFmtId="0" fontId="1" fillId="27" borderId="0" xfId="43" applyFont="1" applyFill="1" applyBorder="1" applyAlignment="1">
      <alignment vertical="center"/>
    </xf>
    <xf numFmtId="0" fontId="3" fillId="27" borderId="0" xfId="43" applyFont="1" applyFill="1" applyAlignment="1">
      <alignment horizontal="left"/>
    </xf>
    <xf numFmtId="184" fontId="3" fillId="2" borderId="0" xfId="43" applyNumberFormat="1" applyFont="1" applyFill="1" applyBorder="1" applyAlignment="1">
      <alignment horizontal="left"/>
    </xf>
    <xf numFmtId="182" fontId="3" fillId="2" borderId="33" xfId="43" applyNumberFormat="1" applyFont="1" applyFill="1" applyBorder="1" applyAlignment="1">
      <alignment horizontal="left" vertical="center"/>
    </xf>
    <xf numFmtId="49" fontId="3" fillId="2" borderId="2" xfId="43" applyNumberFormat="1" applyFont="1" applyFill="1" applyBorder="1" applyAlignment="1">
      <alignment horizontal="left" vertical="center"/>
    </xf>
    <xf numFmtId="186" fontId="5" fillId="2" borderId="0" xfId="43" applyNumberFormat="1" applyFont="1" applyFill="1" applyBorder="1" applyAlignment="1">
      <alignment horizontal="right" vertical="center"/>
    </xf>
    <xf numFmtId="182" fontId="36" fillId="27" borderId="0" xfId="43" applyNumberFormat="1" applyFont="1" applyFill="1" applyAlignment="1">
      <alignment vertical="center"/>
    </xf>
    <xf numFmtId="182" fontId="36" fillId="27" borderId="0" xfId="43" applyNumberFormat="1" applyFont="1" applyFill="1" applyBorder="1" applyAlignment="1">
      <alignment vertical="center"/>
    </xf>
    <xf numFmtId="182" fontId="3" fillId="2" borderId="36" xfId="43" applyNumberFormat="1" applyFont="1" applyFill="1" applyBorder="1" applyAlignment="1">
      <alignment horizontal="left" vertical="center"/>
    </xf>
    <xf numFmtId="49" fontId="3" fillId="2" borderId="5" xfId="43" applyNumberFormat="1" applyFont="1" applyFill="1" applyBorder="1" applyAlignment="1">
      <alignment horizontal="left" vertical="center"/>
    </xf>
    <xf numFmtId="182" fontId="37" fillId="2" borderId="0" xfId="43" applyNumberFormat="1" applyFont="1" applyFill="1" applyBorder="1" applyAlignment="1">
      <alignment horizontal="right" vertical="center"/>
    </xf>
    <xf numFmtId="182" fontId="8" fillId="2" borderId="0" xfId="43" applyNumberFormat="1" applyFont="1" applyFill="1" applyBorder="1" applyAlignment="1">
      <alignment horizontal="left" vertical="center"/>
    </xf>
    <xf numFmtId="182" fontId="9" fillId="2" borderId="0" xfId="43" applyNumberFormat="1" applyFont="1" applyFill="1" applyBorder="1" applyAlignment="1">
      <alignment horizontal="left" vertical="center"/>
    </xf>
    <xf numFmtId="0" fontId="3" fillId="2" borderId="1" xfId="43" applyFont="1" applyFill="1" applyBorder="1" applyAlignment="1">
      <alignment horizontal="left" vertical="center"/>
    </xf>
    <xf numFmtId="0" fontId="5" fillId="2" borderId="32" xfId="43" applyFont="1" applyFill="1" applyBorder="1" applyAlignment="1">
      <alignment horizontal="right" vertical="center"/>
    </xf>
    <xf numFmtId="187" fontId="5" fillId="27" borderId="0" xfId="43" applyNumberFormat="1" applyFont="1" applyFill="1" applyBorder="1" applyAlignment="1">
      <alignment horizontal="right" vertical="center"/>
    </xf>
    <xf numFmtId="187" fontId="5" fillId="27" borderId="34" xfId="47" applyNumberFormat="1" applyFont="1" applyFill="1" applyBorder="1" applyAlignment="1">
      <alignment horizontal="right" vertical="center"/>
    </xf>
    <xf numFmtId="187" fontId="5" fillId="27" borderId="34" xfId="43" applyNumberFormat="1" applyFont="1" applyFill="1" applyBorder="1" applyAlignment="1">
      <alignment horizontal="right" vertical="center"/>
    </xf>
    <xf numFmtId="187" fontId="5" fillId="28" borderId="0" xfId="43" applyNumberFormat="1" applyFont="1" applyFill="1" applyBorder="1" applyAlignment="1">
      <alignment horizontal="right" vertical="center"/>
    </xf>
    <xf numFmtId="187" fontId="5" fillId="28" borderId="34" xfId="43" applyNumberFormat="1" applyFont="1" applyFill="1" applyBorder="1" applyAlignment="1">
      <alignment horizontal="right" vertical="center"/>
    </xf>
    <xf numFmtId="0" fontId="3" fillId="2" borderId="4" xfId="43" applyFont="1" applyFill="1" applyBorder="1" applyAlignment="1">
      <alignment horizontal="left" vertical="center"/>
    </xf>
    <xf numFmtId="0" fontId="5" fillId="2" borderId="35" xfId="43" applyFont="1" applyFill="1" applyBorder="1" applyAlignment="1">
      <alignment horizontal="right" vertical="center"/>
    </xf>
    <xf numFmtId="0" fontId="29" fillId="27" borderId="0" xfId="43" applyFont="1" applyFill="1" applyAlignment="1">
      <alignment vertical="center"/>
    </xf>
    <xf numFmtId="0" fontId="29" fillId="27" borderId="0" xfId="43" applyFont="1" applyFill="1" applyBorder="1" applyAlignment="1">
      <alignment vertical="center"/>
    </xf>
    <xf numFmtId="0" fontId="29" fillId="27" borderId="0" xfId="43" applyFont="1" applyFill="1" applyAlignment="1">
      <alignment horizontal="center" vertical="center"/>
    </xf>
    <xf numFmtId="181" fontId="5" fillId="2" borderId="1" xfId="43" applyNumberFormat="1" applyFont="1" applyFill="1" applyBorder="1" applyAlignment="1">
      <alignment horizontal="right" vertical="center"/>
    </xf>
    <xf numFmtId="0" fontId="3" fillId="4" borderId="15" xfId="43" applyFont="1" applyFill="1" applyBorder="1" applyAlignment="1">
      <alignment horizontal="center" vertical="center"/>
    </xf>
    <xf numFmtId="0" fontId="3" fillId="4" borderId="12" xfId="43" applyFont="1" applyFill="1" applyBorder="1" applyAlignment="1">
      <alignment horizontal="center" vertical="center"/>
    </xf>
    <xf numFmtId="0" fontId="3" fillId="0" borderId="0" xfId="48" applyFont="1" applyAlignment="1">
      <alignment horizontal="left"/>
    </xf>
    <xf numFmtId="0" fontId="4" fillId="0" borderId="0" xfId="48" applyFont="1" applyAlignment="1">
      <alignment horizontal="right" vertical="center"/>
    </xf>
    <xf numFmtId="188" fontId="5" fillId="2" borderId="1" xfId="48" applyNumberFormat="1" applyFont="1" applyFill="1" applyBorder="1" applyAlignment="1">
      <alignment horizontal="right" vertical="center"/>
    </xf>
    <xf numFmtId="188" fontId="5" fillId="2" borderId="2" xfId="48" applyNumberFormat="1" applyFont="1" applyFill="1" applyBorder="1" applyAlignment="1">
      <alignment horizontal="right" vertical="center"/>
    </xf>
    <xf numFmtId="49" fontId="3" fillId="3" borderId="1" xfId="48" applyNumberFormat="1" applyFont="1" applyFill="1" applyBorder="1" applyAlignment="1">
      <alignment horizontal="left" vertical="center"/>
    </xf>
    <xf numFmtId="49" fontId="3" fillId="3" borderId="0" xfId="48" applyNumberFormat="1" applyFont="1" applyFill="1" applyBorder="1" applyAlignment="1">
      <alignment horizontal="left" vertical="center"/>
    </xf>
    <xf numFmtId="188" fontId="5" fillId="2" borderId="0" xfId="48" applyNumberFormat="1" applyFont="1" applyFill="1" applyBorder="1" applyAlignment="1">
      <alignment horizontal="right" vertical="center"/>
    </xf>
    <xf numFmtId="188" fontId="5" fillId="2" borderId="3" xfId="48" applyNumberFormat="1" applyFont="1" applyFill="1" applyBorder="1" applyAlignment="1">
      <alignment horizontal="right" vertical="center"/>
    </xf>
    <xf numFmtId="0" fontId="3" fillId="0" borderId="0" xfId="48" applyFont="1" applyAlignment="1">
      <alignment vertical="center"/>
    </xf>
    <xf numFmtId="176" fontId="5" fillId="2" borderId="0" xfId="48" applyNumberFormat="1" applyFont="1" applyFill="1" applyBorder="1" applyAlignment="1">
      <alignment horizontal="right" vertical="center"/>
    </xf>
    <xf numFmtId="2" fontId="5" fillId="2" borderId="0" xfId="48" applyNumberFormat="1" applyFont="1" applyFill="1" applyBorder="1" applyAlignment="1">
      <alignment horizontal="right" vertical="center"/>
    </xf>
    <xf numFmtId="1" fontId="5" fillId="2" borderId="0" xfId="48" applyNumberFormat="1" applyFont="1" applyFill="1" applyBorder="1" applyAlignment="1">
      <alignment horizontal="right" vertical="center"/>
    </xf>
    <xf numFmtId="2" fontId="5" fillId="2" borderId="3" xfId="48" applyNumberFormat="1" applyFont="1" applyFill="1" applyBorder="1" applyAlignment="1">
      <alignment horizontal="right" vertical="center"/>
    </xf>
    <xf numFmtId="181" fontId="5" fillId="2" borderId="0" xfId="48" applyNumberFormat="1" applyFont="1" applyFill="1" applyBorder="1" applyAlignment="1">
      <alignment horizontal="right" vertical="center"/>
    </xf>
    <xf numFmtId="185" fontId="5" fillId="2" borderId="0" xfId="48" applyNumberFormat="1" applyFont="1" applyFill="1" applyBorder="1" applyAlignment="1">
      <alignment horizontal="right" vertical="center"/>
    </xf>
    <xf numFmtId="0" fontId="5" fillId="2" borderId="0" xfId="48" applyFont="1" applyFill="1" applyBorder="1" applyAlignment="1">
      <alignment horizontal="right" vertical="center"/>
    </xf>
    <xf numFmtId="185" fontId="5" fillId="2" borderId="3" xfId="48" applyNumberFormat="1" applyFont="1" applyFill="1" applyBorder="1" applyAlignment="1">
      <alignment horizontal="right" vertical="center"/>
    </xf>
    <xf numFmtId="0" fontId="1" fillId="0" borderId="0" xfId="48" applyFont="1" applyAlignment="1">
      <alignment vertical="center"/>
    </xf>
    <xf numFmtId="181" fontId="5" fillId="2" borderId="4" xfId="48" applyNumberFormat="1" applyFont="1" applyFill="1" applyBorder="1" applyAlignment="1">
      <alignment horizontal="right" vertical="center"/>
    </xf>
    <xf numFmtId="0" fontId="5" fillId="2" borderId="4" xfId="48" applyFont="1" applyFill="1" applyBorder="1" applyAlignment="1">
      <alignment horizontal="right" vertical="center"/>
    </xf>
    <xf numFmtId="0" fontId="5" fillId="2" borderId="5" xfId="48" applyFont="1" applyFill="1" applyBorder="1" applyAlignment="1">
      <alignment horizontal="right" vertical="center"/>
    </xf>
    <xf numFmtId="49" fontId="3" fillId="3" borderId="4" xfId="48" applyNumberFormat="1" applyFont="1" applyFill="1" applyBorder="1" applyAlignment="1">
      <alignment horizontal="left" vertical="center"/>
    </xf>
    <xf numFmtId="0" fontId="7" fillId="2" borderId="0" xfId="48" applyFont="1" applyFill="1" applyBorder="1" applyAlignment="1">
      <alignment horizontal="right" vertical="center"/>
    </xf>
    <xf numFmtId="0" fontId="8" fillId="2" borderId="0" xfId="48" applyFont="1" applyFill="1" applyBorder="1" applyAlignment="1">
      <alignment horizontal="left" vertical="center"/>
    </xf>
    <xf numFmtId="0" fontId="1" fillId="0" borderId="0" xfId="48" applyFont="1" applyBorder="1" applyAlignment="1">
      <alignment vertical="center"/>
    </xf>
    <xf numFmtId="0" fontId="9" fillId="2" borderId="0" xfId="48" applyFont="1" applyFill="1" applyBorder="1" applyAlignment="1">
      <alignment horizontal="left" vertical="center"/>
    </xf>
    <xf numFmtId="0" fontId="38" fillId="27" borderId="0" xfId="43" applyFont="1" applyFill="1" applyAlignment="1">
      <alignment vertical="center"/>
    </xf>
    <xf numFmtId="0" fontId="38" fillId="27" borderId="0" xfId="43" applyFont="1" applyFill="1" applyBorder="1" applyAlignment="1">
      <alignment vertical="center"/>
    </xf>
    <xf numFmtId="0" fontId="34" fillId="27" borderId="0" xfId="43" applyFont="1" applyFill="1" applyAlignment="1">
      <alignment horizontal="right" vertical="center"/>
    </xf>
    <xf numFmtId="0" fontId="34" fillId="27" borderId="0" xfId="43" applyFont="1" applyFill="1" applyBorder="1" applyAlignment="1">
      <alignment horizontal="right" vertical="center"/>
    </xf>
    <xf numFmtId="0" fontId="34" fillId="27" borderId="0" xfId="43" applyFont="1" applyFill="1" applyAlignment="1">
      <alignment horizontal="left" vertical="center"/>
    </xf>
    <xf numFmtId="176" fontId="5" fillId="2" borderId="1" xfId="43" applyNumberFormat="1" applyFont="1" applyFill="1" applyBorder="1" applyAlignment="1">
      <alignment horizontal="right" vertical="center"/>
    </xf>
    <xf numFmtId="176" fontId="5" fillId="2" borderId="2" xfId="43" applyNumberFormat="1" applyFont="1" applyFill="1" applyBorder="1" applyAlignment="1">
      <alignment horizontal="right" vertical="center"/>
    </xf>
    <xf numFmtId="0" fontId="34" fillId="27" borderId="0" xfId="43" applyFont="1" applyFill="1" applyAlignment="1">
      <alignment vertical="center"/>
    </xf>
    <xf numFmtId="0" fontId="39" fillId="27" borderId="0" xfId="43" applyFont="1" applyFill="1" applyAlignment="1">
      <alignment vertical="center"/>
    </xf>
    <xf numFmtId="0" fontId="39" fillId="27" borderId="0" xfId="43" applyFont="1" applyFill="1" applyAlignment="1">
      <alignment horizontal="right" vertical="center"/>
    </xf>
    <xf numFmtId="0" fontId="39" fillId="27" borderId="0" xfId="43" applyFont="1" applyFill="1" applyBorder="1" applyAlignment="1">
      <alignment horizontal="right" vertical="center"/>
    </xf>
    <xf numFmtId="181" fontId="6" fillId="2" borderId="0" xfId="43" applyNumberFormat="1" applyFont="1" applyFill="1" applyBorder="1" applyAlignment="1">
      <alignment horizontal="right" vertical="center"/>
    </xf>
    <xf numFmtId="181" fontId="6" fillId="2" borderId="3" xfId="43" applyNumberFormat="1" applyFont="1" applyFill="1" applyBorder="1" applyAlignment="1">
      <alignment horizontal="right" vertical="center"/>
    </xf>
    <xf numFmtId="0" fontId="4" fillId="27" borderId="0" xfId="43" applyFont="1" applyFill="1" applyAlignment="1">
      <alignment vertical="center"/>
    </xf>
    <xf numFmtId="0" fontId="4" fillId="27" borderId="0" xfId="43" applyFont="1" applyFill="1" applyBorder="1" applyAlignment="1">
      <alignment vertical="center"/>
    </xf>
    <xf numFmtId="0" fontId="41" fillId="27" borderId="0" xfId="43" applyFont="1" applyFill="1" applyAlignment="1">
      <alignment vertical="center"/>
    </xf>
    <xf numFmtId="0" fontId="41" fillId="27" borderId="0" xfId="43" applyFont="1" applyFill="1" applyBorder="1" applyAlignment="1">
      <alignment vertical="center"/>
    </xf>
    <xf numFmtId="0" fontId="1" fillId="2" borderId="0" xfId="43" applyFill="1">
      <alignment vertical="center"/>
    </xf>
    <xf numFmtId="188" fontId="5" fillId="2" borderId="0" xfId="43" applyNumberFormat="1" applyFont="1" applyFill="1" applyBorder="1" applyAlignment="1">
      <alignment horizontal="right" vertical="center"/>
    </xf>
    <xf numFmtId="188" fontId="5" fillId="2" borderId="3" xfId="43" applyNumberFormat="1" applyFont="1" applyFill="1" applyBorder="1" applyAlignment="1">
      <alignment horizontal="right" vertical="center"/>
    </xf>
    <xf numFmtId="188" fontId="6" fillId="2" borderId="0" xfId="43" applyNumberFormat="1" applyFont="1" applyFill="1" applyBorder="1" applyAlignment="1">
      <alignment horizontal="right" vertical="center"/>
    </xf>
    <xf numFmtId="188" fontId="6" fillId="2" borderId="3" xfId="43" applyNumberFormat="1" applyFont="1" applyFill="1" applyBorder="1" applyAlignment="1">
      <alignment horizontal="right" vertical="center"/>
    </xf>
    <xf numFmtId="0" fontId="3" fillId="27" borderId="0" xfId="43" applyFont="1" applyFill="1" applyBorder="1" applyAlignment="1">
      <alignment horizontal="left"/>
    </xf>
    <xf numFmtId="1" fontId="3" fillId="27" borderId="0" xfId="43" applyNumberFormat="1" applyFont="1" applyFill="1" applyAlignment="1">
      <alignment horizontal="left"/>
    </xf>
    <xf numFmtId="185" fontId="5" fillId="2" borderId="0" xfId="43" applyNumberFormat="1" applyFont="1" applyFill="1" applyBorder="1" applyAlignment="1">
      <alignment horizontal="right" vertical="center"/>
    </xf>
    <xf numFmtId="0" fontId="3" fillId="27" borderId="0" xfId="43" applyFont="1" applyFill="1" applyAlignment="1">
      <alignment vertical="center"/>
    </xf>
    <xf numFmtId="49" fontId="1" fillId="0" borderId="0" xfId="43" applyNumberFormat="1" applyFont="1" applyAlignment="1">
      <alignment vertical="center"/>
    </xf>
    <xf numFmtId="49" fontId="3" fillId="0" borderId="0" xfId="43" applyNumberFormat="1" applyFont="1" applyAlignment="1">
      <alignment horizontal="left"/>
    </xf>
    <xf numFmtId="1" fontId="6" fillId="2" borderId="0" xfId="43" applyNumberFormat="1" applyFont="1" applyFill="1" applyBorder="1" applyAlignment="1">
      <alignment horizontal="right" vertical="center"/>
    </xf>
    <xf numFmtId="1" fontId="6" fillId="2" borderId="3" xfId="43" applyNumberFormat="1" applyFont="1" applyFill="1" applyBorder="1" applyAlignment="1">
      <alignment horizontal="right" vertical="center"/>
    </xf>
    <xf numFmtId="181" fontId="5" fillId="2" borderId="4" xfId="43" applyNumberFormat="1" applyFont="1" applyFill="1" applyBorder="1" applyAlignment="1">
      <alignment horizontal="right" vertical="center"/>
    </xf>
    <xf numFmtId="176" fontId="6" fillId="2" borderId="3" xfId="43" applyNumberFormat="1" applyFont="1" applyFill="1" applyBorder="1" applyAlignment="1">
      <alignment horizontal="right" vertical="center"/>
    </xf>
    <xf numFmtId="189" fontId="5" fillId="2" borderId="1" xfId="43" applyNumberFormat="1" applyFont="1" applyFill="1" applyBorder="1" applyAlignment="1">
      <alignment horizontal="right" vertical="center"/>
    </xf>
    <xf numFmtId="189" fontId="5" fillId="2" borderId="2" xfId="43" applyNumberFormat="1" applyFont="1" applyFill="1" applyBorder="1" applyAlignment="1">
      <alignment horizontal="right" vertical="center"/>
    </xf>
    <xf numFmtId="189" fontId="5" fillId="2" borderId="0" xfId="43" applyNumberFormat="1" applyFont="1" applyFill="1" applyBorder="1" applyAlignment="1">
      <alignment horizontal="right" vertical="center"/>
    </xf>
    <xf numFmtId="189" fontId="5" fillId="2" borderId="3" xfId="43" applyNumberFormat="1" applyFont="1" applyFill="1" applyBorder="1" applyAlignment="1">
      <alignment horizontal="right" vertical="center"/>
    </xf>
    <xf numFmtId="177" fontId="4" fillId="0" borderId="0" xfId="43" applyNumberFormat="1" applyFont="1" applyFill="1" applyAlignment="1">
      <alignment horizontal="right" vertical="center"/>
    </xf>
    <xf numFmtId="0" fontId="4" fillId="0" borderId="0" xfId="43" applyFont="1" applyFill="1" applyAlignment="1">
      <alignment vertical="center"/>
    </xf>
    <xf numFmtId="49" fontId="3" fillId="0" borderId="0" xfId="43" applyNumberFormat="1" applyFont="1" applyFill="1" applyAlignment="1">
      <alignment horizontal="left"/>
    </xf>
    <xf numFmtId="49" fontId="3" fillId="2" borderId="0" xfId="43" applyNumberFormat="1" applyFont="1" applyFill="1" applyBorder="1" applyAlignment="1">
      <alignment horizontal="left"/>
    </xf>
    <xf numFmtId="177" fontId="7" fillId="2" borderId="0" xfId="43" applyNumberFormat="1" applyFont="1" applyFill="1" applyBorder="1" applyAlignment="1">
      <alignment horizontal="right" vertical="center"/>
    </xf>
    <xf numFmtId="49" fontId="3" fillId="0" borderId="0" xfId="43" applyNumberFormat="1" applyFont="1" applyFill="1" applyBorder="1" applyAlignment="1">
      <alignment horizontal="left"/>
    </xf>
    <xf numFmtId="49" fontId="3" fillId="4" borderId="10" xfId="43" applyNumberFormat="1" applyFont="1" applyFill="1" applyBorder="1" applyAlignment="1">
      <alignment horizontal="center" vertical="center"/>
    </xf>
    <xf numFmtId="49" fontId="7" fillId="2" borderId="0" xfId="43" applyNumberFormat="1" applyFont="1" applyFill="1" applyBorder="1" applyAlignment="1">
      <alignment horizontal="right" vertical="center"/>
    </xf>
    <xf numFmtId="0" fontId="29" fillId="0" borderId="0" xfId="43" applyFont="1" applyAlignment="1">
      <alignment vertical="center"/>
    </xf>
    <xf numFmtId="0" fontId="29" fillId="0" borderId="0" xfId="43" applyFont="1" applyBorder="1" applyAlignment="1">
      <alignment vertical="center"/>
    </xf>
    <xf numFmtId="0" fontId="29" fillId="0" borderId="0" xfId="43" applyFont="1" applyAlignment="1">
      <alignment horizontal="center" vertical="center"/>
    </xf>
    <xf numFmtId="0" fontId="11" fillId="27" borderId="0" xfId="43" applyFont="1" applyFill="1" applyAlignment="1">
      <alignment vertical="center"/>
    </xf>
    <xf numFmtId="0" fontId="29" fillId="0" borderId="0" xfId="43" applyFont="1" applyBorder="1" applyAlignment="1">
      <alignment horizontal="center" vertical="center"/>
    </xf>
    <xf numFmtId="0" fontId="5" fillId="2" borderId="0" xfId="43" applyFont="1" applyFill="1" applyBorder="1" applyAlignment="1" applyProtection="1">
      <alignment horizontal="right" vertical="center"/>
      <protection locked="0"/>
    </xf>
    <xf numFmtId="185" fontId="5" fillId="2" borderId="1" xfId="43" applyNumberFormat="1" applyFont="1" applyFill="1" applyBorder="1" applyAlignment="1">
      <alignment horizontal="right" vertical="center"/>
    </xf>
    <xf numFmtId="185" fontId="5" fillId="2" borderId="2" xfId="43" applyNumberFormat="1" applyFont="1" applyFill="1" applyBorder="1" applyAlignment="1">
      <alignment horizontal="right" vertical="center"/>
    </xf>
    <xf numFmtId="185" fontId="5" fillId="2" borderId="3" xfId="43" applyNumberFormat="1" applyFont="1" applyFill="1" applyBorder="1" applyAlignment="1">
      <alignment horizontal="right" vertical="center"/>
    </xf>
    <xf numFmtId="0" fontId="33" fillId="0" borderId="0" xfId="43" applyFont="1" applyAlignment="1">
      <alignment vertical="center"/>
    </xf>
    <xf numFmtId="0" fontId="42" fillId="4" borderId="39" xfId="1" applyFont="1" applyFill="1" applyBorder="1" applyAlignment="1">
      <alignment horizontal="center" vertical="center"/>
    </xf>
    <xf numFmtId="0" fontId="42" fillId="4" borderId="41" xfId="1" applyFont="1" applyFill="1" applyBorder="1" applyAlignment="1">
      <alignment horizontal="center" vertical="center"/>
    </xf>
    <xf numFmtId="0" fontId="42" fillId="4" borderId="8" xfId="1" applyFont="1" applyFill="1" applyBorder="1" applyAlignment="1">
      <alignment horizontal="center" vertical="center"/>
    </xf>
    <xf numFmtId="0" fontId="42" fillId="4" borderId="17" xfId="1" applyFont="1" applyFill="1" applyBorder="1" applyAlignment="1">
      <alignment horizontal="center" vertical="center"/>
    </xf>
    <xf numFmtId="0" fontId="42" fillId="4" borderId="8" xfId="1" applyFont="1" applyFill="1" applyBorder="1" applyAlignment="1">
      <alignment horizontal="center" vertical="center"/>
    </xf>
    <xf numFmtId="0" fontId="42" fillId="4" borderId="9" xfId="1" applyFont="1" applyFill="1" applyBorder="1" applyAlignment="1">
      <alignment horizontal="center" vertical="center"/>
    </xf>
    <xf numFmtId="0" fontId="42" fillId="4" borderId="9" xfId="1" applyFont="1" applyFill="1" applyBorder="1" applyAlignment="1">
      <alignment horizontal="center" vertical="center"/>
    </xf>
    <xf numFmtId="0" fontId="42" fillId="4" borderId="6" xfId="1" applyFont="1" applyFill="1" applyBorder="1" applyAlignment="1">
      <alignment horizontal="center" vertical="center"/>
    </xf>
    <xf numFmtId="0" fontId="3" fillId="4" borderId="30" xfId="43" applyFont="1" applyFill="1" applyBorder="1" applyAlignment="1">
      <alignment horizontal="center" vertical="center"/>
    </xf>
    <xf numFmtId="0" fontId="3" fillId="4" borderId="29" xfId="43" applyFont="1" applyFill="1" applyBorder="1" applyAlignment="1">
      <alignment horizontal="center" vertical="center"/>
    </xf>
    <xf numFmtId="0" fontId="3" fillId="4" borderId="31" xfId="43" applyFont="1" applyFill="1" applyBorder="1" applyAlignment="1">
      <alignment horizontal="center" vertical="center"/>
    </xf>
    <xf numFmtId="49" fontId="42" fillId="3" borderId="41" xfId="1" applyNumberFormat="1" applyFont="1" applyFill="1" applyBorder="1" applyAlignment="1">
      <alignment horizontal="left" vertical="center"/>
    </xf>
    <xf numFmtId="49" fontId="42" fillId="3" borderId="41" xfId="1" applyNumberFormat="1" applyFont="1" applyFill="1" applyBorder="1" applyAlignment="1" applyProtection="1">
      <alignment horizontal="left" vertical="center"/>
      <protection locked="0"/>
    </xf>
    <xf numFmtId="0" fontId="42" fillId="29" borderId="46" xfId="1" applyFont="1" applyFill="1" applyBorder="1" applyAlignment="1">
      <alignment horizontal="center" vertical="center" wrapText="1"/>
    </xf>
    <xf numFmtId="0" fontId="42" fillId="29" borderId="47" xfId="1" applyFont="1" applyFill="1" applyBorder="1" applyAlignment="1">
      <alignment horizontal="center" vertical="center"/>
    </xf>
    <xf numFmtId="0" fontId="42" fillId="29" borderId="48" xfId="1" applyFont="1" applyFill="1" applyBorder="1" applyAlignment="1">
      <alignment horizontal="center" vertical="center"/>
    </xf>
    <xf numFmtId="0" fontId="42" fillId="29" borderId="49" xfId="1" applyFont="1" applyFill="1" applyBorder="1" applyAlignment="1">
      <alignment horizontal="center" vertical="center"/>
    </xf>
    <xf numFmtId="0" fontId="42" fillId="29" borderId="50" xfId="1" applyFont="1" applyFill="1" applyBorder="1" applyAlignment="1">
      <alignment horizontal="center" vertical="center"/>
    </xf>
    <xf numFmtId="0" fontId="42" fillId="29" borderId="47" xfId="1" applyFont="1" applyFill="1" applyBorder="1" applyAlignment="1">
      <alignment horizontal="center" vertical="center"/>
    </xf>
    <xf numFmtId="0" fontId="42" fillId="29" borderId="30" xfId="1" applyFont="1" applyFill="1" applyBorder="1" applyAlignment="1">
      <alignment horizontal="center" vertical="center" wrapText="1"/>
    </xf>
    <xf numFmtId="0" fontId="42" fillId="29" borderId="44" xfId="1" applyFont="1" applyFill="1" applyBorder="1" applyAlignment="1">
      <alignment horizontal="center" vertical="center"/>
    </xf>
    <xf numFmtId="0" fontId="42" fillId="29" borderId="44" xfId="1" applyFont="1" applyFill="1" applyBorder="1" applyAlignment="1">
      <alignment horizontal="center" vertical="center"/>
    </xf>
    <xf numFmtId="0" fontId="43" fillId="29" borderId="9" xfId="1" applyFont="1" applyFill="1" applyBorder="1" applyAlignment="1">
      <alignment horizontal="center" vertical="center"/>
    </xf>
    <xf numFmtId="0" fontId="42" fillId="29" borderId="51" xfId="1" applyFont="1" applyFill="1" applyBorder="1" applyAlignment="1">
      <alignment horizontal="center" vertical="center"/>
    </xf>
    <xf numFmtId="0" fontId="43" fillId="29" borderId="44" xfId="1" applyFont="1" applyFill="1" applyBorder="1" applyAlignment="1">
      <alignment horizontal="center" vertical="center"/>
    </xf>
    <xf numFmtId="0" fontId="42" fillId="29" borderId="9" xfId="1" applyFont="1" applyFill="1" applyBorder="1" applyAlignment="1">
      <alignment horizontal="center" vertical="center"/>
    </xf>
    <xf numFmtId="0" fontId="42" fillId="29" borderId="51" xfId="1" applyFont="1" applyFill="1" applyBorder="1" applyAlignment="1">
      <alignment horizontal="center" vertical="center" wrapText="1"/>
    </xf>
    <xf numFmtId="0" fontId="42" fillId="29" borderId="52" xfId="1" applyFont="1" applyFill="1" applyBorder="1" applyAlignment="1">
      <alignment horizontal="center" vertical="center"/>
    </xf>
    <xf numFmtId="0" fontId="42" fillId="29" borderId="52" xfId="1" applyFont="1" applyFill="1" applyBorder="1" applyAlignment="1">
      <alignment horizontal="center" vertical="center"/>
    </xf>
    <xf numFmtId="0" fontId="42" fillId="29" borderId="16" xfId="1" applyFont="1" applyFill="1" applyBorder="1" applyAlignment="1">
      <alignment horizontal="center" vertical="center"/>
    </xf>
    <xf numFmtId="0" fontId="3" fillId="2" borderId="0" xfId="43" applyFont="1" applyFill="1" applyBorder="1" applyAlignment="1">
      <alignment horizontal="left"/>
    </xf>
    <xf numFmtId="0" fontId="44" fillId="29" borderId="44" xfId="1" applyFont="1" applyFill="1" applyBorder="1" applyAlignment="1">
      <alignment horizontal="center" vertical="center"/>
    </xf>
    <xf numFmtId="0" fontId="46" fillId="0" borderId="0" xfId="43" applyFont="1" applyAlignment="1">
      <alignment horizontal="left"/>
    </xf>
    <xf numFmtId="0" fontId="47" fillId="2" borderId="0" xfId="1" applyFont="1" applyFill="1" applyBorder="1" applyAlignment="1">
      <alignment horizontal="left" vertical="center"/>
    </xf>
    <xf numFmtId="0" fontId="47" fillId="2" borderId="0" xfId="1" applyFont="1" applyFill="1" applyBorder="1" applyAlignment="1">
      <alignment horizontal="right" vertical="center"/>
    </xf>
    <xf numFmtId="0" fontId="42" fillId="4" borderId="13" xfId="1" applyFont="1" applyFill="1" applyBorder="1" applyAlignment="1">
      <alignment horizontal="center" vertical="center"/>
    </xf>
    <xf numFmtId="0" fontId="42" fillId="4" borderId="31" xfId="1" applyFont="1" applyFill="1" applyBorder="1" applyAlignment="1">
      <alignment horizontal="center" vertical="center"/>
    </xf>
    <xf numFmtId="0" fontId="42" fillId="4" borderId="12" xfId="1" applyFont="1" applyFill="1" applyBorder="1" applyAlignment="1">
      <alignment horizontal="center" vertical="center"/>
    </xf>
    <xf numFmtId="0" fontId="42" fillId="4" borderId="37" xfId="1" applyFont="1" applyFill="1" applyBorder="1" applyAlignment="1">
      <alignment horizontal="center" vertical="center"/>
    </xf>
    <xf numFmtId="0" fontId="42" fillId="4" borderId="12" xfId="1" applyFont="1" applyFill="1" applyBorder="1" applyAlignment="1">
      <alignment horizontal="center" vertical="center"/>
    </xf>
    <xf numFmtId="0" fontId="3" fillId="4" borderId="40" xfId="43" applyFont="1" applyFill="1" applyBorder="1" applyAlignment="1">
      <alignment horizontal="center" vertical="center"/>
    </xf>
    <xf numFmtId="0" fontId="3" fillId="4" borderId="53" xfId="43" applyFont="1" applyFill="1" applyBorder="1" applyAlignment="1">
      <alignment horizontal="center" vertical="center"/>
    </xf>
    <xf numFmtId="0" fontId="3" fillId="4" borderId="51" xfId="43" applyFont="1" applyFill="1" applyBorder="1" applyAlignment="1">
      <alignment horizontal="center" vertical="center"/>
    </xf>
    <xf numFmtId="0" fontId="42" fillId="31" borderId="0" xfId="1" applyFont="1" applyFill="1" applyBorder="1" applyAlignment="1">
      <alignment horizontal="center" vertical="center"/>
    </xf>
    <xf numFmtId="0" fontId="1" fillId="30" borderId="0" xfId="43" applyFill="1" applyAlignment="1">
      <alignment vertical="center"/>
    </xf>
    <xf numFmtId="0" fontId="42" fillId="4" borderId="54" xfId="1" applyFont="1" applyFill="1" applyBorder="1" applyAlignment="1">
      <alignment horizontal="center" vertical="center"/>
    </xf>
    <xf numFmtId="0" fontId="42" fillId="4" borderId="55" xfId="1" applyFont="1" applyFill="1" applyBorder="1" applyAlignment="1">
      <alignment horizontal="center" vertical="center"/>
    </xf>
    <xf numFmtId="0" fontId="5" fillId="30" borderId="0" xfId="43" applyFont="1" applyFill="1" applyBorder="1" applyAlignment="1">
      <alignment vertical="center"/>
    </xf>
    <xf numFmtId="0" fontId="42" fillId="4" borderId="55" xfId="1" applyFont="1" applyFill="1" applyBorder="1" applyAlignment="1">
      <alignment horizontal="center" vertical="center"/>
    </xf>
    <xf numFmtId="0" fontId="48" fillId="2" borderId="0" xfId="43" applyFont="1" applyFill="1" applyBorder="1" applyAlignment="1">
      <alignment horizontal="left" vertical="center"/>
    </xf>
    <xf numFmtId="0" fontId="46" fillId="4" borderId="13" xfId="43" applyFont="1" applyFill="1" applyBorder="1" applyAlignment="1">
      <alignment horizontal="center" vertical="center"/>
    </xf>
    <xf numFmtId="0" fontId="46" fillId="4" borderId="0" xfId="43" applyFont="1" applyFill="1" applyBorder="1" applyAlignment="1">
      <alignment horizontal="center" vertical="center"/>
    </xf>
    <xf numFmtId="0" fontId="46" fillId="4" borderId="7" xfId="43" applyFont="1" applyFill="1" applyBorder="1" applyAlignment="1">
      <alignment horizontal="center" vertical="center"/>
    </xf>
    <xf numFmtId="49" fontId="46" fillId="3" borderId="4" xfId="43" applyNumberFormat="1" applyFont="1" applyFill="1" applyBorder="1" applyAlignment="1">
      <alignment horizontal="left" vertical="center"/>
    </xf>
    <xf numFmtId="49" fontId="46" fillId="3" borderId="0" xfId="43" applyNumberFormat="1" applyFont="1" applyFill="1" applyBorder="1" applyAlignment="1">
      <alignment horizontal="left" vertical="center"/>
    </xf>
    <xf numFmtId="49" fontId="46" fillId="3" borderId="41" xfId="1" applyNumberFormat="1" applyFont="1" applyFill="1" applyBorder="1" applyAlignment="1">
      <alignment horizontal="left" vertical="center"/>
    </xf>
    <xf numFmtId="49" fontId="46" fillId="3" borderId="41" xfId="1" applyNumberFormat="1" applyFont="1" applyFill="1" applyBorder="1" applyAlignment="1" applyProtection="1">
      <alignment horizontal="left" vertical="center"/>
      <protection locked="0"/>
    </xf>
    <xf numFmtId="49" fontId="46" fillId="3" borderId="0" xfId="43" applyNumberFormat="1" applyFont="1" applyFill="1" applyBorder="1" applyAlignment="1" applyProtection="1">
      <alignment horizontal="left" vertical="center"/>
      <protection locked="0"/>
    </xf>
    <xf numFmtId="49" fontId="46" fillId="3" borderId="1" xfId="43" applyNumberFormat="1" applyFont="1" applyFill="1" applyBorder="1" applyAlignment="1">
      <alignment horizontal="left" vertical="center"/>
    </xf>
    <xf numFmtId="49" fontId="49" fillId="0" borderId="0" xfId="43" applyNumberFormat="1" applyFont="1" applyFill="1" applyAlignment="1">
      <alignment horizontal="center" vertical="center"/>
    </xf>
    <xf numFmtId="0" fontId="50" fillId="0" borderId="0" xfId="43" applyFont="1" applyAlignment="1">
      <alignment vertical="center"/>
    </xf>
    <xf numFmtId="0" fontId="52" fillId="2" borderId="0" xfId="43" applyFont="1" applyFill="1" applyBorder="1" applyAlignment="1">
      <alignment horizontal="left" vertical="center"/>
    </xf>
    <xf numFmtId="0" fontId="53" fillId="0" borderId="0" xfId="43" applyFont="1" applyAlignment="1">
      <alignment vertical="center"/>
    </xf>
    <xf numFmtId="0" fontId="46" fillId="4" borderId="12" xfId="43" applyFont="1" applyFill="1" applyBorder="1" applyAlignment="1">
      <alignment horizontal="center" vertical="center"/>
    </xf>
    <xf numFmtId="0" fontId="46" fillId="4" borderId="10" xfId="43" applyFont="1" applyFill="1" applyBorder="1" applyAlignment="1">
      <alignment horizontal="center" vertical="center"/>
    </xf>
    <xf numFmtId="0" fontId="46" fillId="4" borderId="9" xfId="43" applyFont="1" applyFill="1" applyBorder="1" applyAlignment="1">
      <alignment horizontal="center" vertical="center"/>
    </xf>
    <xf numFmtId="0" fontId="46" fillId="4" borderId="8" xfId="43" applyFont="1" applyFill="1" applyBorder="1" applyAlignment="1">
      <alignment horizontal="center" vertical="center"/>
    </xf>
    <xf numFmtId="0" fontId="46" fillId="4" borderId="17" xfId="43" applyFont="1" applyFill="1" applyBorder="1" applyAlignment="1">
      <alignment horizontal="center" vertical="center"/>
    </xf>
    <xf numFmtId="0" fontId="46" fillId="4" borderId="8" xfId="43" applyFont="1" applyFill="1" applyBorder="1" applyAlignment="1">
      <alignment horizontal="center" vertical="center"/>
    </xf>
    <xf numFmtId="0" fontId="46" fillId="4" borderId="6" xfId="43" applyFont="1" applyFill="1" applyBorder="1" applyAlignment="1">
      <alignment horizontal="center" vertical="center"/>
    </xf>
    <xf numFmtId="0" fontId="46" fillId="4" borderId="6" xfId="43" applyFont="1" applyFill="1" applyBorder="1" applyAlignment="1">
      <alignment horizontal="center" vertical="center"/>
    </xf>
    <xf numFmtId="0" fontId="46" fillId="4" borderId="37" xfId="43" applyFont="1" applyFill="1" applyBorder="1" applyAlignment="1">
      <alignment horizontal="center" vertical="center"/>
    </xf>
    <xf numFmtId="0" fontId="46" fillId="4" borderId="3" xfId="43" applyFont="1" applyFill="1" applyBorder="1" applyAlignment="1">
      <alignment horizontal="center" vertical="center"/>
    </xf>
    <xf numFmtId="0" fontId="46" fillId="4" borderId="56" xfId="43" applyFont="1" applyFill="1" applyBorder="1" applyAlignment="1">
      <alignment horizontal="center" vertical="center"/>
    </xf>
    <xf numFmtId="0" fontId="5" fillId="0" borderId="0" xfId="43" applyFont="1" applyBorder="1" applyAlignment="1">
      <alignment horizontal="right" vertical="center"/>
    </xf>
    <xf numFmtId="0" fontId="46" fillId="4" borderId="57" xfId="43" applyFont="1" applyFill="1" applyBorder="1" applyAlignment="1">
      <alignment horizontal="center" vertical="center"/>
    </xf>
    <xf numFmtId="0" fontId="46" fillId="4" borderId="40" xfId="43" applyFont="1" applyFill="1" applyBorder="1" applyAlignment="1">
      <alignment horizontal="center" vertical="center"/>
    </xf>
    <xf numFmtId="0" fontId="46" fillId="4" borderId="39" xfId="43" applyFont="1" applyFill="1" applyBorder="1" applyAlignment="1">
      <alignment horizontal="center" vertical="center"/>
    </xf>
    <xf numFmtId="0" fontId="42" fillId="4" borderId="58" xfId="1" applyFont="1" applyFill="1" applyBorder="1" applyAlignment="1">
      <alignment horizontal="center" vertical="center"/>
    </xf>
    <xf numFmtId="0" fontId="46" fillId="4" borderId="59" xfId="43" applyFont="1" applyFill="1" applyBorder="1" applyAlignment="1">
      <alignment horizontal="center" vertical="center"/>
    </xf>
    <xf numFmtId="0" fontId="42" fillId="4" borderId="60" xfId="1" applyFont="1" applyFill="1" applyBorder="1" applyAlignment="1">
      <alignment horizontal="center" vertical="center"/>
    </xf>
    <xf numFmtId="0" fontId="46" fillId="4" borderId="61" xfId="43" applyFont="1" applyFill="1" applyBorder="1" applyAlignment="1">
      <alignment horizontal="center" vertical="center"/>
    </xf>
    <xf numFmtId="0" fontId="46" fillId="4" borderId="62" xfId="43" applyFont="1" applyFill="1" applyBorder="1" applyAlignment="1">
      <alignment horizontal="center" vertical="center"/>
    </xf>
    <xf numFmtId="0" fontId="46" fillId="4" borderId="63" xfId="43" applyFont="1" applyFill="1" applyBorder="1" applyAlignment="1">
      <alignment horizontal="center" vertical="center"/>
    </xf>
    <xf numFmtId="0" fontId="46" fillId="4" borderId="2" xfId="43" applyFont="1" applyFill="1" applyBorder="1" applyAlignment="1">
      <alignment horizontal="center" vertical="center"/>
    </xf>
    <xf numFmtId="0" fontId="46" fillId="4" borderId="64" xfId="43" applyFont="1" applyFill="1" applyBorder="1" applyAlignment="1">
      <alignment horizontal="center" vertical="center"/>
    </xf>
    <xf numFmtId="0" fontId="46" fillId="4" borderId="1" xfId="43" applyFont="1" applyFill="1" applyBorder="1" applyAlignment="1">
      <alignment horizontal="center" vertical="center"/>
    </xf>
    <xf numFmtId="0" fontId="46" fillId="4" borderId="62" xfId="43" applyFont="1" applyFill="1" applyBorder="1" applyAlignment="1">
      <alignment horizontal="center" vertical="center"/>
    </xf>
    <xf numFmtId="0" fontId="46" fillId="4" borderId="65" xfId="43" applyFont="1" applyFill="1" applyBorder="1" applyAlignment="1">
      <alignment horizontal="center" vertical="center"/>
    </xf>
    <xf numFmtId="0" fontId="50" fillId="27" borderId="0" xfId="43" applyFont="1" applyFill="1" applyBorder="1" applyAlignment="1">
      <alignment vertical="center"/>
    </xf>
    <xf numFmtId="0" fontId="48" fillId="2" borderId="0" xfId="43" applyFont="1" applyFill="1" applyBorder="1" applyAlignment="1">
      <alignment horizontal="right" vertical="center"/>
    </xf>
    <xf numFmtId="0" fontId="46" fillId="4" borderId="11" xfId="43" applyFont="1" applyFill="1" applyBorder="1" applyAlignment="1">
      <alignment horizontal="center" vertical="center"/>
    </xf>
    <xf numFmtId="0" fontId="46" fillId="4" borderId="10" xfId="43" applyFont="1" applyFill="1" applyBorder="1" applyAlignment="1">
      <alignment horizontal="center" vertical="center"/>
    </xf>
    <xf numFmtId="49" fontId="46" fillId="4" borderId="6" xfId="43" applyNumberFormat="1" applyFont="1" applyFill="1" applyBorder="1" applyAlignment="1">
      <alignment horizontal="center" vertical="center"/>
    </xf>
    <xf numFmtId="0" fontId="1" fillId="30" borderId="0" xfId="43" applyFont="1" applyFill="1" applyAlignment="1">
      <alignment vertical="center"/>
    </xf>
    <xf numFmtId="0" fontId="42" fillId="4" borderId="15" xfId="1" applyFont="1" applyFill="1" applyBorder="1" applyAlignment="1">
      <alignment horizontal="center" vertical="center"/>
    </xf>
    <xf numFmtId="0" fontId="42" fillId="4" borderId="51" xfId="1" applyFont="1" applyFill="1" applyBorder="1" applyAlignment="1">
      <alignment horizontal="center" vertical="center"/>
    </xf>
    <xf numFmtId="0" fontId="42" fillId="4" borderId="16" xfId="1" applyFont="1" applyFill="1" applyBorder="1" applyAlignment="1">
      <alignment horizontal="center" vertical="center"/>
    </xf>
    <xf numFmtId="49" fontId="54" fillId="3" borderId="41" xfId="1" applyNumberFormat="1" applyFont="1" applyFill="1" applyBorder="1" applyAlignment="1">
      <alignment horizontal="left" vertical="center"/>
    </xf>
    <xf numFmtId="49" fontId="50" fillId="0" borderId="0" xfId="43" applyNumberFormat="1" applyFont="1" applyAlignment="1">
      <alignment vertical="center"/>
    </xf>
    <xf numFmtId="49" fontId="1" fillId="30" borderId="0" xfId="43" applyNumberFormat="1" applyFont="1" applyFill="1" applyAlignment="1">
      <alignment vertical="center"/>
    </xf>
    <xf numFmtId="0" fontId="48" fillId="0" borderId="0" xfId="43" applyFont="1" applyAlignment="1">
      <alignment horizontal="right" vertical="center"/>
    </xf>
    <xf numFmtId="0" fontId="48" fillId="0" borderId="0" xfId="43" applyFont="1" applyBorder="1" applyAlignment="1">
      <alignment horizontal="right" vertical="center"/>
    </xf>
    <xf numFmtId="49" fontId="50" fillId="30" borderId="0" xfId="43" applyNumberFormat="1" applyFont="1" applyFill="1" applyAlignment="1">
      <alignment vertical="center"/>
    </xf>
    <xf numFmtId="0" fontId="46" fillId="4" borderId="12" xfId="1" applyFont="1" applyFill="1" applyBorder="1" applyAlignment="1">
      <alignment horizontal="center" vertical="center"/>
    </xf>
    <xf numFmtId="181" fontId="46" fillId="4" borderId="12" xfId="43" applyNumberFormat="1" applyFont="1" applyFill="1" applyBorder="1" applyAlignment="1">
      <alignment horizontal="center" vertical="center"/>
    </xf>
    <xf numFmtId="0" fontId="46" fillId="4" borderId="9" xfId="1" applyFont="1" applyFill="1" applyBorder="1" applyAlignment="1">
      <alignment horizontal="center" vertical="center"/>
    </xf>
    <xf numFmtId="181" fontId="46" fillId="4" borderId="9" xfId="43" applyNumberFormat="1" applyFont="1" applyFill="1" applyBorder="1" applyAlignment="1">
      <alignment horizontal="center" vertical="center"/>
    </xf>
    <xf numFmtId="181" fontId="46" fillId="4" borderId="6" xfId="43" applyNumberFormat="1" applyFont="1" applyFill="1" applyBorder="1" applyAlignment="1">
      <alignment horizontal="center" vertical="center"/>
    </xf>
    <xf numFmtId="0" fontId="52" fillId="0" borderId="0" xfId="43" applyFont="1" applyBorder="1" applyAlignment="1">
      <alignment horizontal="left" vertical="center"/>
    </xf>
    <xf numFmtId="0" fontId="46" fillId="4" borderId="66" xfId="1" applyFont="1" applyFill="1" applyBorder="1" applyAlignment="1">
      <alignment horizontal="center" vertical="center"/>
    </xf>
    <xf numFmtId="0" fontId="46" fillId="4" borderId="67" xfId="1" applyFont="1" applyFill="1" applyBorder="1" applyAlignment="1">
      <alignment horizontal="center" vertical="center"/>
    </xf>
    <xf numFmtId="181" fontId="46" fillId="4" borderId="68" xfId="43" applyNumberFormat="1" applyFont="1" applyFill="1" applyBorder="1" applyAlignment="1">
      <alignment horizontal="center" vertical="center"/>
    </xf>
    <xf numFmtId="0" fontId="46" fillId="27" borderId="0" xfId="43" applyFont="1" applyFill="1" applyAlignment="1">
      <alignment vertical="center"/>
    </xf>
    <xf numFmtId="0" fontId="50" fillId="2" borderId="0" xfId="43" applyFont="1" applyFill="1">
      <alignment vertical="center"/>
    </xf>
    <xf numFmtId="0" fontId="54" fillId="27" borderId="0" xfId="43" applyFont="1" applyFill="1" applyBorder="1" applyAlignment="1">
      <alignment vertical="center"/>
    </xf>
    <xf numFmtId="0" fontId="54" fillId="27" borderId="0" xfId="43" applyFont="1" applyFill="1" applyAlignment="1">
      <alignment vertical="center"/>
    </xf>
    <xf numFmtId="0" fontId="49" fillId="27" borderId="0" xfId="43" applyFont="1" applyFill="1" applyBorder="1" applyAlignment="1">
      <alignment vertical="center"/>
    </xf>
    <xf numFmtId="0" fontId="49" fillId="27" borderId="0" xfId="43" applyFont="1" applyFill="1" applyAlignment="1">
      <alignment vertical="center"/>
    </xf>
    <xf numFmtId="0" fontId="1" fillId="30" borderId="0" xfId="48" applyFont="1" applyFill="1" applyAlignment="1">
      <alignment vertical="center"/>
    </xf>
    <xf numFmtId="49" fontId="46" fillId="4" borderId="13" xfId="48" applyNumberFormat="1" applyFont="1" applyFill="1" applyBorder="1" applyAlignment="1">
      <alignment horizontal="center" vertical="center"/>
    </xf>
    <xf numFmtId="0" fontId="46" fillId="4" borderId="12" xfId="48" applyFont="1" applyFill="1" applyBorder="1" applyAlignment="1">
      <alignment horizontal="center" vertical="center"/>
    </xf>
    <xf numFmtId="0" fontId="50" fillId="30" borderId="0" xfId="48" applyFont="1" applyFill="1" applyAlignment="1">
      <alignment vertical="center"/>
    </xf>
    <xf numFmtId="49" fontId="46" fillId="4" borderId="0" xfId="48" applyNumberFormat="1" applyFont="1" applyFill="1" applyBorder="1" applyAlignment="1">
      <alignment horizontal="center" vertical="center"/>
    </xf>
    <xf numFmtId="0" fontId="46" fillId="4" borderId="9" xfId="48" applyFont="1" applyFill="1" applyBorder="1" applyAlignment="1">
      <alignment horizontal="center" vertical="center"/>
    </xf>
    <xf numFmtId="0" fontId="46" fillId="4" borderId="7" xfId="48" applyFont="1" applyFill="1" applyBorder="1" applyAlignment="1">
      <alignment horizontal="center" vertical="center"/>
    </xf>
    <xf numFmtId="0" fontId="46" fillId="4" borderId="6" xfId="48" applyFont="1" applyFill="1" applyBorder="1" applyAlignment="1">
      <alignment horizontal="center" vertical="center"/>
    </xf>
    <xf numFmtId="0" fontId="29" fillId="30" borderId="0" xfId="43" applyFont="1" applyFill="1" applyBorder="1" applyAlignment="1">
      <alignment vertical="center"/>
    </xf>
    <xf numFmtId="0" fontId="56" fillId="27" borderId="0" xfId="43" applyFont="1" applyFill="1" applyBorder="1" applyAlignment="1">
      <alignment vertical="center"/>
    </xf>
    <xf numFmtId="0" fontId="56" fillId="27" borderId="0" xfId="43" applyFont="1" applyFill="1" applyAlignment="1">
      <alignment vertical="center"/>
    </xf>
    <xf numFmtId="0" fontId="56" fillId="30" borderId="0" xfId="43" applyFont="1" applyFill="1" applyBorder="1" applyAlignment="1">
      <alignment vertical="center"/>
    </xf>
    <xf numFmtId="0" fontId="46" fillId="4" borderId="41" xfId="1" applyFont="1" applyFill="1" applyBorder="1" applyAlignment="1">
      <alignment horizontal="center" vertical="center"/>
    </xf>
    <xf numFmtId="0" fontId="46" fillId="4" borderId="12" xfId="43" applyFont="1" applyFill="1" applyBorder="1" applyAlignment="1">
      <alignment horizontal="center" vertical="center"/>
    </xf>
    <xf numFmtId="0" fontId="46" fillId="4" borderId="16" xfId="43" applyFont="1" applyFill="1" applyBorder="1" applyAlignment="1">
      <alignment horizontal="center" vertical="center"/>
    </xf>
    <xf numFmtId="0" fontId="46" fillId="4" borderId="15" xfId="43" applyFont="1" applyFill="1" applyBorder="1" applyAlignment="1">
      <alignment horizontal="center" vertical="center"/>
    </xf>
    <xf numFmtId="0" fontId="46" fillId="4" borderId="37" xfId="1" applyFont="1" applyFill="1" applyBorder="1" applyAlignment="1">
      <alignment horizontal="center" vertical="center"/>
    </xf>
    <xf numFmtId="0" fontId="46" fillId="4" borderId="8" xfId="1" applyFont="1" applyFill="1" applyBorder="1" applyAlignment="1">
      <alignment horizontal="center" vertical="center"/>
    </xf>
    <xf numFmtId="0" fontId="46" fillId="4" borderId="0" xfId="1" applyFont="1" applyFill="1" applyBorder="1" applyAlignment="1">
      <alignment horizontal="center" vertical="center"/>
    </xf>
    <xf numFmtId="0" fontId="46" fillId="4" borderId="69" xfId="43" applyFont="1" applyFill="1" applyBorder="1" applyAlignment="1">
      <alignment horizontal="center" vertical="center"/>
    </xf>
    <xf numFmtId="0" fontId="46" fillId="4" borderId="70" xfId="1" applyFont="1" applyFill="1" applyBorder="1" applyAlignment="1">
      <alignment horizontal="center" vertical="center"/>
    </xf>
    <xf numFmtId="0" fontId="46" fillId="4" borderId="71" xfId="43" applyFont="1" applyFill="1" applyBorder="1" applyAlignment="1">
      <alignment horizontal="center" vertical="center"/>
    </xf>
    <xf numFmtId="0" fontId="57" fillId="4" borderId="41" xfId="1" applyFont="1" applyFill="1" applyBorder="1" applyAlignment="1">
      <alignment horizontal="center" vertical="center"/>
    </xf>
    <xf numFmtId="0" fontId="57" fillId="4" borderId="37" xfId="1" applyFont="1" applyFill="1" applyBorder="1" applyAlignment="1">
      <alignment horizontal="center" vertical="center"/>
    </xf>
    <xf numFmtId="0" fontId="57" fillId="4" borderId="8" xfId="1" applyFont="1" applyFill="1" applyBorder="1" applyAlignment="1">
      <alignment horizontal="center" vertical="center"/>
    </xf>
    <xf numFmtId="0" fontId="57" fillId="30" borderId="72" xfId="1" applyFont="1" applyFill="1" applyBorder="1" applyAlignment="1">
      <alignment horizontal="left" vertical="center"/>
    </xf>
    <xf numFmtId="49" fontId="57" fillId="30" borderId="72" xfId="1" applyNumberFormat="1" applyFont="1" applyFill="1" applyBorder="1" applyAlignment="1">
      <alignment horizontal="left" vertical="center"/>
    </xf>
    <xf numFmtId="49" fontId="3" fillId="30" borderId="72" xfId="1" applyNumberFormat="1" applyFont="1" applyFill="1" applyBorder="1" applyAlignment="1">
      <alignment horizontal="left" vertical="center"/>
    </xf>
    <xf numFmtId="182" fontId="3" fillId="28" borderId="0" xfId="0" applyNumberFormat="1" applyFont="1" applyFill="1" applyBorder="1" applyAlignment="1">
      <alignment horizontal="left" vertical="center"/>
    </xf>
    <xf numFmtId="182" fontId="3" fillId="27" borderId="0" xfId="0" applyNumberFormat="1" applyFont="1" applyFill="1" applyBorder="1" applyAlignment="1">
      <alignment horizontal="left" vertical="center"/>
    </xf>
    <xf numFmtId="182" fontId="3" fillId="27" borderId="3" xfId="0" applyNumberFormat="1" applyFont="1" applyFill="1" applyBorder="1" applyAlignment="1">
      <alignment horizontal="left" vertical="center"/>
    </xf>
    <xf numFmtId="182" fontId="3" fillId="28" borderId="3" xfId="0" applyNumberFormat="1" applyFont="1" applyFill="1" applyBorder="1" applyAlignment="1">
      <alignment horizontal="left" vertical="center"/>
    </xf>
    <xf numFmtId="182" fontId="3" fillId="0" borderId="3" xfId="0" applyNumberFormat="1" applyFont="1" applyFill="1" applyBorder="1" applyAlignment="1">
      <alignment horizontal="left" vertical="center"/>
    </xf>
    <xf numFmtId="0" fontId="61" fillId="0" borderId="0" xfId="43" applyFont="1" applyBorder="1" applyAlignment="1">
      <alignment vertical="center"/>
    </xf>
    <xf numFmtId="0" fontId="61" fillId="0" borderId="0" xfId="43" applyFont="1" applyAlignment="1">
      <alignment vertical="center"/>
    </xf>
    <xf numFmtId="0" fontId="62" fillId="2" borderId="0" xfId="43" applyFont="1" applyFill="1" applyBorder="1" applyAlignment="1">
      <alignment horizontal="center" vertical="center"/>
    </xf>
    <xf numFmtId="0" fontId="63" fillId="2" borderId="1" xfId="43" applyFont="1" applyFill="1" applyBorder="1" applyAlignment="1">
      <alignment horizontal="left" vertical="center"/>
    </xf>
    <xf numFmtId="0" fontId="64" fillId="4" borderId="39" xfId="1" applyFont="1" applyFill="1" applyBorder="1" applyAlignment="1">
      <alignment horizontal="center" vertical="center" wrapText="1"/>
    </xf>
    <xf numFmtId="0" fontId="64" fillId="4" borderId="10" xfId="1" applyFont="1" applyFill="1" applyBorder="1" applyAlignment="1">
      <alignment horizontal="center" vertical="center"/>
    </xf>
    <xf numFmtId="0" fontId="64" fillId="4" borderId="11" xfId="1" applyFont="1" applyFill="1" applyBorder="1" applyAlignment="1">
      <alignment horizontal="center" vertical="center"/>
    </xf>
    <xf numFmtId="0" fontId="64" fillId="4" borderId="41" xfId="1" applyFont="1" applyFill="1" applyBorder="1" applyAlignment="1">
      <alignment horizontal="center" vertical="center"/>
    </xf>
    <xf numFmtId="0" fontId="64" fillId="4" borderId="37" xfId="1" applyFont="1" applyFill="1" applyBorder="1" applyAlignment="1">
      <alignment horizontal="center" vertical="center"/>
    </xf>
    <xf numFmtId="0" fontId="64" fillId="4" borderId="8" xfId="1" applyFont="1" applyFill="1" applyBorder="1" applyAlignment="1">
      <alignment horizontal="center" vertical="center"/>
    </xf>
    <xf numFmtId="0" fontId="61" fillId="30" borderId="0" xfId="43" applyFont="1" applyFill="1" applyAlignment="1">
      <alignment vertical="center"/>
    </xf>
    <xf numFmtId="0" fontId="65" fillId="2" borderId="0" xfId="43" applyFont="1" applyFill="1" applyBorder="1" applyAlignment="1">
      <alignment horizontal="left" vertical="center"/>
    </xf>
    <xf numFmtId="2" fontId="57" fillId="30" borderId="72" xfId="1" applyNumberFormat="1" applyFont="1" applyFill="1" applyBorder="1" applyAlignment="1">
      <alignment horizontal="left" vertical="center"/>
    </xf>
    <xf numFmtId="49" fontId="67" fillId="30" borderId="5" xfId="43" applyNumberFormat="1" applyFont="1" applyFill="1" applyBorder="1" applyAlignment="1">
      <alignment horizontal="left" vertical="center"/>
    </xf>
    <xf numFmtId="0" fontId="64" fillId="30" borderId="3" xfId="47" applyFont="1" applyFill="1" applyBorder="1" applyAlignment="1">
      <alignment horizontal="left" vertical="center"/>
    </xf>
    <xf numFmtId="2" fontId="67" fillId="30" borderId="3" xfId="1" applyNumberFormat="1" applyFont="1" applyFill="1" applyBorder="1" applyAlignment="1">
      <alignment horizontal="left" vertical="center"/>
    </xf>
    <xf numFmtId="2" fontId="64" fillId="30" borderId="3" xfId="1" applyNumberFormat="1" applyFont="1" applyFill="1" applyBorder="1" applyAlignment="1">
      <alignment horizontal="left" vertical="center"/>
    </xf>
    <xf numFmtId="182" fontId="5" fillId="2" borderId="73" xfId="43" applyNumberFormat="1" applyFont="1" applyFill="1" applyBorder="1" applyAlignment="1">
      <alignment horizontal="right" vertical="center"/>
    </xf>
    <xf numFmtId="186" fontId="5" fillId="2" borderId="74" xfId="43" applyNumberFormat="1" applyFont="1" applyFill="1" applyBorder="1" applyAlignment="1">
      <alignment horizontal="right" vertical="center"/>
    </xf>
    <xf numFmtId="177" fontId="5" fillId="2" borderId="75" xfId="43" applyNumberFormat="1" applyFont="1" applyFill="1" applyBorder="1" applyAlignment="1">
      <alignment horizontal="right" vertical="center"/>
    </xf>
    <xf numFmtId="49" fontId="64" fillId="30" borderId="3" xfId="1" applyNumberFormat="1" applyFont="1" applyFill="1" applyBorder="1" applyAlignment="1">
      <alignment horizontal="left" vertical="center"/>
    </xf>
    <xf numFmtId="186" fontId="5" fillId="2" borderId="3" xfId="43" applyNumberFormat="1" applyFont="1" applyFill="1" applyBorder="1" applyAlignment="1">
      <alignment horizontal="right" vertical="center"/>
    </xf>
    <xf numFmtId="182" fontId="36" fillId="30" borderId="0" xfId="43" applyNumberFormat="1" applyFont="1" applyFill="1" applyBorder="1" applyAlignment="1">
      <alignment vertical="center"/>
    </xf>
    <xf numFmtId="182" fontId="3" fillId="30" borderId="76" xfId="43" applyNumberFormat="1" applyFont="1" applyFill="1" applyBorder="1" applyAlignment="1">
      <alignment horizontal="left" vertical="center"/>
    </xf>
    <xf numFmtId="2" fontId="57" fillId="30" borderId="77" xfId="1" applyNumberFormat="1" applyFont="1" applyFill="1" applyBorder="1" applyAlignment="1">
      <alignment horizontal="left" vertical="center"/>
    </xf>
    <xf numFmtId="0" fontId="3" fillId="30" borderId="77" xfId="47" applyFont="1" applyFill="1" applyBorder="1" applyAlignment="1">
      <alignment horizontal="left" vertical="center"/>
    </xf>
    <xf numFmtId="182" fontId="3" fillId="30" borderId="78" xfId="43" applyNumberFormat="1" applyFont="1" applyFill="1" applyBorder="1" applyAlignment="1">
      <alignment horizontal="left" vertical="center"/>
    </xf>
    <xf numFmtId="182" fontId="57" fillId="4" borderId="39" xfId="1" applyNumberFormat="1" applyFont="1" applyFill="1" applyBorder="1" applyAlignment="1">
      <alignment horizontal="center" vertical="center"/>
    </xf>
    <xf numFmtId="182" fontId="57" fillId="4" borderId="10" xfId="1" applyNumberFormat="1" applyFont="1" applyFill="1" applyBorder="1" applyAlignment="1">
      <alignment horizontal="center" vertical="center"/>
    </xf>
    <xf numFmtId="182" fontId="57" fillId="4" borderId="11" xfId="1" applyNumberFormat="1" applyFont="1" applyFill="1" applyBorder="1" applyAlignment="1">
      <alignment horizontal="center" vertical="center"/>
    </xf>
    <xf numFmtId="182" fontId="57" fillId="4" borderId="41" xfId="1" applyNumberFormat="1" applyFont="1" applyFill="1" applyBorder="1" applyAlignment="1">
      <alignment horizontal="center" vertical="center"/>
    </xf>
    <xf numFmtId="182" fontId="57" fillId="4" borderId="37" xfId="1" applyNumberFormat="1" applyFont="1" applyFill="1" applyBorder="1" applyAlignment="1">
      <alignment horizontal="center" vertical="center"/>
    </xf>
    <xf numFmtId="182" fontId="3" fillId="4" borderId="8" xfId="1" applyNumberFormat="1" applyFont="1" applyFill="1" applyBorder="1" applyAlignment="1">
      <alignment horizontal="center" vertical="center" wrapText="1"/>
    </xf>
    <xf numFmtId="182" fontId="57" fillId="4" borderId="8" xfId="1" applyNumberFormat="1" applyFont="1" applyFill="1" applyBorder="1" applyAlignment="1">
      <alignment horizontal="center" vertical="center"/>
    </xf>
    <xf numFmtId="182" fontId="57" fillId="4" borderId="8" xfId="1" applyNumberFormat="1" applyFont="1" applyFill="1" applyBorder="1" applyAlignment="1">
      <alignment horizontal="center" vertical="center" wrapText="1"/>
    </xf>
    <xf numFmtId="182" fontId="57" fillId="4" borderId="79" xfId="1" applyNumberFormat="1" applyFont="1" applyFill="1" applyBorder="1" applyAlignment="1">
      <alignment horizontal="center" vertical="center"/>
    </xf>
    <xf numFmtId="182" fontId="57" fillId="4" borderId="0" xfId="1" applyNumberFormat="1" applyFont="1" applyFill="1" applyBorder="1" applyAlignment="1">
      <alignment horizontal="center" vertical="center"/>
    </xf>
    <xf numFmtId="182" fontId="57" fillId="4" borderId="9" xfId="1" applyNumberFormat="1" applyFont="1" applyFill="1" applyBorder="1" applyAlignment="1">
      <alignment horizontal="center" vertical="center" wrapText="1"/>
    </xf>
    <xf numFmtId="182" fontId="57" fillId="4" borderId="9" xfId="1" applyNumberFormat="1" applyFont="1" applyFill="1" applyBorder="1" applyAlignment="1">
      <alignment horizontal="center" vertical="center"/>
    </xf>
    <xf numFmtId="49" fontId="57" fillId="3" borderId="41" xfId="1" applyNumberFormat="1" applyFont="1" applyFill="1" applyBorder="1" applyAlignment="1">
      <alignment horizontal="left" vertical="center"/>
    </xf>
    <xf numFmtId="0" fontId="57" fillId="4" borderId="39" xfId="1" applyFont="1" applyFill="1" applyBorder="1" applyAlignment="1">
      <alignment horizontal="center" vertical="center"/>
    </xf>
    <xf numFmtId="0" fontId="57" fillId="4" borderId="41" xfId="1" applyFont="1" applyFill="1" applyBorder="1" applyAlignment="1">
      <alignment horizontal="center" vertical="center"/>
    </xf>
    <xf numFmtId="0" fontId="57" fillId="4" borderId="0" xfId="1" applyFont="1" applyFill="1" applyBorder="1" applyAlignment="1">
      <alignment horizontal="center" vertical="center"/>
    </xf>
    <xf numFmtId="0" fontId="50" fillId="30" borderId="0" xfId="43" applyFont="1" applyFill="1" applyAlignment="1">
      <alignment vertical="center"/>
    </xf>
    <xf numFmtId="185" fontId="46" fillId="4" borderId="11" xfId="43" applyNumberFormat="1" applyFont="1" applyFill="1" applyBorder="1" applyAlignment="1">
      <alignment horizontal="center" vertical="center"/>
    </xf>
    <xf numFmtId="185" fontId="46" fillId="4" borderId="10" xfId="43" applyNumberFormat="1" applyFont="1" applyFill="1" applyBorder="1" applyAlignment="1">
      <alignment horizontal="center" vertical="center"/>
    </xf>
    <xf numFmtId="185" fontId="46" fillId="4" borderId="8" xfId="43" applyNumberFormat="1" applyFont="1" applyFill="1" applyBorder="1" applyAlignment="1">
      <alignment horizontal="center" vertical="center"/>
    </xf>
    <xf numFmtId="184" fontId="46" fillId="4" borderId="8" xfId="43" applyNumberFormat="1" applyFont="1" applyFill="1" applyBorder="1" applyAlignment="1">
      <alignment horizontal="center" vertical="center"/>
    </xf>
    <xf numFmtId="185" fontId="46" fillId="4" borderId="9" xfId="43" applyNumberFormat="1" applyFont="1" applyFill="1" applyBorder="1" applyAlignment="1">
      <alignment horizontal="center" vertical="center"/>
    </xf>
    <xf numFmtId="184" fontId="46" fillId="4" borderId="9" xfId="43" applyNumberFormat="1" applyFont="1" applyFill="1" applyBorder="1" applyAlignment="1">
      <alignment horizontal="center" vertical="center"/>
    </xf>
    <xf numFmtId="185" fontId="46" fillId="4" borderId="6" xfId="43" applyNumberFormat="1" applyFont="1" applyFill="1" applyBorder="1" applyAlignment="1">
      <alignment horizontal="center" vertical="center"/>
    </xf>
    <xf numFmtId="184" fontId="46" fillId="4" borderId="6" xfId="43" applyNumberFormat="1" applyFont="1" applyFill="1" applyBorder="1" applyAlignment="1">
      <alignment horizontal="center" vertical="center"/>
    </xf>
    <xf numFmtId="0" fontId="42" fillId="4" borderId="79" xfId="1" applyFont="1" applyFill="1" applyBorder="1" applyAlignment="1">
      <alignment horizontal="center" vertical="center"/>
    </xf>
    <xf numFmtId="179" fontId="42" fillId="4" borderId="38" xfId="1" applyNumberFormat="1" applyFont="1" applyFill="1" applyBorder="1" applyAlignment="1">
      <alignment horizontal="center" vertical="center"/>
    </xf>
    <xf numFmtId="179" fontId="42" fillId="4" borderId="14" xfId="1" applyNumberFormat="1" applyFont="1" applyFill="1" applyBorder="1" applyAlignment="1">
      <alignment horizontal="center" vertical="center"/>
    </xf>
    <xf numFmtId="0" fontId="42" fillId="4" borderId="14" xfId="1" applyFont="1" applyFill="1" applyBorder="1" applyAlignment="1">
      <alignment horizontal="center" vertical="center"/>
    </xf>
    <xf numFmtId="179" fontId="42" fillId="31" borderId="0" xfId="1" applyNumberFormat="1" applyFont="1" applyFill="1" applyBorder="1" applyAlignment="1">
      <alignment horizontal="center" vertical="center"/>
    </xf>
    <xf numFmtId="182" fontId="46" fillId="4" borderId="13" xfId="43" applyNumberFormat="1" applyFont="1" applyFill="1" applyBorder="1" applyAlignment="1">
      <alignment horizontal="center" vertical="center"/>
    </xf>
    <xf numFmtId="178" fontId="46" fillId="4" borderId="12" xfId="43" applyNumberFormat="1" applyFont="1" applyFill="1" applyBorder="1" applyAlignment="1">
      <alignment horizontal="center" vertical="center"/>
    </xf>
    <xf numFmtId="182" fontId="46" fillId="4" borderId="13" xfId="1" applyNumberFormat="1" applyFont="1" applyFill="1" applyBorder="1" applyAlignment="1">
      <alignment horizontal="center" vertical="center"/>
    </xf>
    <xf numFmtId="182" fontId="46" fillId="4" borderId="12" xfId="1" applyNumberFormat="1" applyFont="1" applyFill="1" applyBorder="1" applyAlignment="1">
      <alignment horizontal="center" vertical="center"/>
    </xf>
    <xf numFmtId="182" fontId="46" fillId="4" borderId="12" xfId="43" applyNumberFormat="1" applyFont="1" applyFill="1" applyBorder="1" applyAlignment="1">
      <alignment horizontal="center" vertical="center"/>
    </xf>
    <xf numFmtId="182" fontId="46" fillId="4" borderId="7" xfId="43" applyNumberFormat="1" applyFont="1" applyFill="1" applyBorder="1" applyAlignment="1">
      <alignment horizontal="center" vertical="center"/>
    </xf>
    <xf numFmtId="182" fontId="46" fillId="4" borderId="0" xfId="1" applyNumberFormat="1" applyFont="1" applyFill="1" applyBorder="1" applyAlignment="1">
      <alignment horizontal="center" vertical="center"/>
    </xf>
    <xf numFmtId="182" fontId="46" fillId="4" borderId="9" xfId="1" applyNumberFormat="1" applyFont="1" applyFill="1" applyBorder="1" applyAlignment="1">
      <alignment horizontal="center" vertical="center"/>
    </xf>
    <xf numFmtId="182" fontId="46" fillId="4" borderId="6" xfId="43" applyNumberFormat="1" applyFont="1" applyFill="1" applyBorder="1" applyAlignment="1">
      <alignment horizontal="center" vertical="center"/>
    </xf>
    <xf numFmtId="177" fontId="46" fillId="4" borderId="31" xfId="43" applyNumberFormat="1" applyFont="1" applyFill="1" applyBorder="1" applyAlignment="1">
      <alignment horizontal="center" vertical="center" wrapText="1"/>
    </xf>
    <xf numFmtId="177" fontId="46" fillId="4" borderId="11" xfId="43" applyNumberFormat="1" applyFont="1" applyFill="1" applyBorder="1" applyAlignment="1">
      <alignment horizontal="center" vertical="center" wrapText="1"/>
    </xf>
    <xf numFmtId="177" fontId="46" fillId="4" borderId="10" xfId="43" applyNumberFormat="1" applyFont="1" applyFill="1" applyBorder="1" applyAlignment="1">
      <alignment horizontal="center" vertical="center" wrapText="1"/>
    </xf>
    <xf numFmtId="177" fontId="46" fillId="4" borderId="11" xfId="43" applyNumberFormat="1" applyFont="1" applyFill="1" applyBorder="1" applyAlignment="1">
      <alignment horizontal="center" vertical="center"/>
    </xf>
    <xf numFmtId="177" fontId="46" fillId="4" borderId="10" xfId="43" applyNumberFormat="1" applyFont="1" applyFill="1" applyBorder="1" applyAlignment="1">
      <alignment horizontal="center" vertical="center"/>
    </xf>
    <xf numFmtId="177" fontId="46" fillId="4" borderId="12" xfId="43" applyNumberFormat="1" applyFont="1" applyFill="1" applyBorder="1" applyAlignment="1">
      <alignment horizontal="center" vertical="center"/>
    </xf>
    <xf numFmtId="177" fontId="46" fillId="4" borderId="30" xfId="43" applyNumberFormat="1" applyFont="1" applyFill="1" applyBorder="1" applyAlignment="1">
      <alignment horizontal="center" vertical="center"/>
    </xf>
    <xf numFmtId="177" fontId="46" fillId="4" borderId="8" xfId="43" applyNumberFormat="1" applyFont="1" applyFill="1" applyBorder="1" applyAlignment="1">
      <alignment horizontal="center" vertical="center"/>
    </xf>
    <xf numFmtId="177" fontId="46" fillId="4" borderId="9" xfId="43" applyNumberFormat="1" applyFont="1" applyFill="1" applyBorder="1" applyAlignment="1">
      <alignment horizontal="center" vertical="center"/>
    </xf>
    <xf numFmtId="177" fontId="46" fillId="4" borderId="29" xfId="43" applyNumberFormat="1" applyFont="1" applyFill="1" applyBorder="1" applyAlignment="1">
      <alignment horizontal="center" vertical="center"/>
    </xf>
    <xf numFmtId="177" fontId="46" fillId="4" borderId="6" xfId="43" applyNumberFormat="1" applyFont="1" applyFill="1" applyBorder="1" applyAlignment="1">
      <alignment horizontal="center" vertical="center"/>
    </xf>
    <xf numFmtId="0" fontId="57" fillId="29" borderId="49" xfId="43" applyFont="1" applyFill="1" applyBorder="1" applyAlignment="1">
      <alignment horizontal="center" vertical="center"/>
    </xf>
    <xf numFmtId="0" fontId="57" fillId="29" borderId="49" xfId="43" applyFont="1" applyFill="1" applyBorder="1" applyAlignment="1">
      <alignment horizontal="center" vertical="center" wrapText="1"/>
    </xf>
    <xf numFmtId="0" fontId="57" fillId="29" borderId="50" xfId="43" applyFont="1" applyFill="1" applyBorder="1" applyAlignment="1">
      <alignment horizontal="center" vertical="center"/>
    </xf>
    <xf numFmtId="0" fontId="57" fillId="29" borderId="47" xfId="43" applyFont="1" applyFill="1" applyBorder="1" applyAlignment="1">
      <alignment horizontal="center" vertical="center"/>
    </xf>
    <xf numFmtId="0" fontId="57" fillId="29" borderId="48" xfId="43" applyFont="1" applyFill="1" applyBorder="1" applyAlignment="1">
      <alignment horizontal="center" vertical="center"/>
    </xf>
    <xf numFmtId="0" fontId="57" fillId="29" borderId="42" xfId="43" applyFont="1" applyFill="1" applyBorder="1" applyAlignment="1">
      <alignment horizontal="center" vertical="center"/>
    </xf>
    <xf numFmtId="0" fontId="57" fillId="29" borderId="42" xfId="43" applyFont="1" applyFill="1" applyBorder="1" applyAlignment="1">
      <alignment horizontal="center" vertical="center" wrapText="1"/>
    </xf>
    <xf numFmtId="0" fontId="3" fillId="29" borderId="54" xfId="43" applyFont="1" applyFill="1" applyBorder="1" applyAlignment="1">
      <alignment horizontal="center" vertical="center"/>
    </xf>
    <xf numFmtId="0" fontId="57" fillId="29" borderId="54" xfId="43" applyFont="1" applyFill="1" applyBorder="1" applyAlignment="1">
      <alignment horizontal="center" vertical="center"/>
    </xf>
    <xf numFmtId="0" fontId="57" fillId="29" borderId="44" xfId="43" applyFont="1" applyFill="1" applyBorder="1" applyAlignment="1">
      <alignment horizontal="center" vertical="center"/>
    </xf>
    <xf numFmtId="0" fontId="57" fillId="29" borderId="9" xfId="43" applyFont="1" applyFill="1" applyBorder="1" applyAlignment="1">
      <alignment horizontal="center" vertical="center"/>
    </xf>
    <xf numFmtId="0" fontId="57" fillId="29" borderId="52" xfId="43" applyFont="1" applyFill="1" applyBorder="1" applyAlignment="1">
      <alignment horizontal="center" vertical="center"/>
    </xf>
    <xf numFmtId="0" fontId="57" fillId="29" borderId="16" xfId="43" applyFont="1" applyFill="1" applyBorder="1" applyAlignment="1">
      <alignment horizontal="center" vertical="center"/>
    </xf>
    <xf numFmtId="0" fontId="48" fillId="2" borderId="1" xfId="1" applyFont="1" applyFill="1" applyBorder="1" applyAlignment="1">
      <alignment horizontal="left" vertical="center"/>
    </xf>
    <xf numFmtId="0" fontId="50" fillId="0" borderId="0" xfId="1" applyFont="1" applyAlignment="1">
      <alignment vertical="center"/>
    </xf>
    <xf numFmtId="0" fontId="57" fillId="4" borderId="13" xfId="1" applyFont="1" applyFill="1" applyBorder="1" applyAlignment="1">
      <alignment horizontal="center" vertical="center"/>
    </xf>
    <xf numFmtId="0" fontId="57" fillId="4" borderId="31" xfId="1" applyFont="1" applyFill="1" applyBorder="1" applyAlignment="1">
      <alignment horizontal="center" vertical="center"/>
    </xf>
    <xf numFmtId="0" fontId="57" fillId="4" borderId="12" xfId="1" applyFont="1" applyFill="1" applyBorder="1" applyAlignment="1">
      <alignment horizontal="center" vertical="center"/>
    </xf>
    <xf numFmtId="0" fontId="57" fillId="4" borderId="9" xfId="1" applyFont="1" applyFill="1" applyBorder="1" applyAlignment="1">
      <alignment horizontal="center" vertical="center"/>
    </xf>
    <xf numFmtId="0" fontId="57" fillId="4" borderId="15" xfId="1" applyFont="1" applyFill="1" applyBorder="1" applyAlignment="1">
      <alignment horizontal="center" vertical="center"/>
    </xf>
    <xf numFmtId="0" fontId="57" fillId="4" borderId="51" xfId="1" applyFont="1" applyFill="1" applyBorder="1" applyAlignment="1">
      <alignment horizontal="center" vertical="center"/>
    </xf>
    <xf numFmtId="0" fontId="57" fillId="4" borderId="16" xfId="1" applyFont="1" applyFill="1" applyBorder="1" applyAlignment="1">
      <alignment horizontal="center" vertical="center"/>
    </xf>
    <xf numFmtId="0" fontId="57" fillId="4" borderId="13" xfId="1" applyFont="1" applyFill="1" applyBorder="1" applyAlignment="1">
      <alignment horizontal="center" vertical="center"/>
    </xf>
    <xf numFmtId="0" fontId="57" fillId="4" borderId="12" xfId="1" applyFont="1" applyFill="1" applyBorder="1" applyAlignment="1">
      <alignment horizontal="center" vertical="center"/>
    </xf>
    <xf numFmtId="0" fontId="57" fillId="4" borderId="9" xfId="1" applyFont="1" applyFill="1" applyBorder="1" applyAlignment="1">
      <alignment horizontal="center" vertical="center"/>
    </xf>
    <xf numFmtId="0" fontId="3" fillId="4" borderId="45" xfId="1" applyFont="1" applyFill="1" applyBorder="1" applyAlignment="1">
      <alignment horizontal="center" vertical="center"/>
    </xf>
    <xf numFmtId="0" fontId="32" fillId="30" borderId="0" xfId="1" applyFont="1" applyFill="1" applyBorder="1" applyAlignment="1">
      <alignment vertical="center"/>
    </xf>
    <xf numFmtId="0" fontId="48" fillId="2" borderId="0" xfId="1" applyFont="1" applyFill="1" applyBorder="1" applyAlignment="1">
      <alignment horizontal="left" vertical="center"/>
    </xf>
    <xf numFmtId="0" fontId="46" fillId="4" borderId="13" xfId="1" applyFont="1" applyFill="1" applyBorder="1" applyAlignment="1">
      <alignment horizontal="center" vertical="center"/>
    </xf>
    <xf numFmtId="0" fontId="46" fillId="4" borderId="7" xfId="1" applyFont="1" applyFill="1" applyBorder="1" applyAlignment="1">
      <alignment horizontal="center" vertical="center"/>
    </xf>
    <xf numFmtId="49" fontId="46" fillId="3" borderId="4" xfId="1" applyNumberFormat="1" applyFont="1" applyFill="1" applyBorder="1" applyAlignment="1">
      <alignment horizontal="left" vertical="center"/>
    </xf>
    <xf numFmtId="49" fontId="46" fillId="3" borderId="0" xfId="1" applyNumberFormat="1" applyFont="1" applyFill="1" applyBorder="1" applyAlignment="1">
      <alignment horizontal="left" vertical="center"/>
    </xf>
    <xf numFmtId="49" fontId="46" fillId="3" borderId="1" xfId="1" applyNumberFormat="1" applyFont="1" applyFill="1" applyBorder="1" applyAlignment="1">
      <alignment horizontal="left" vertical="center"/>
    </xf>
    <xf numFmtId="0" fontId="56" fillId="0" borderId="0" xfId="1" applyFont="1" applyFill="1" applyAlignment="1">
      <alignment vertical="center"/>
    </xf>
    <xf numFmtId="0" fontId="46" fillId="4" borderId="13" xfId="43" applyFont="1" applyFill="1" applyBorder="1" applyAlignment="1">
      <alignment horizontal="center" vertical="center"/>
    </xf>
    <xf numFmtId="0" fontId="50" fillId="0" borderId="0" xfId="43" applyFont="1">
      <alignment vertical="center"/>
    </xf>
    <xf numFmtId="179" fontId="48" fillId="2" borderId="0" xfId="43" applyNumberFormat="1" applyFont="1" applyFill="1" applyBorder="1" applyAlignment="1">
      <alignment horizontal="left" vertical="center"/>
    </xf>
    <xf numFmtId="179" fontId="48" fillId="2" borderId="0" xfId="43" applyNumberFormat="1" applyFont="1" applyFill="1" applyBorder="1" applyAlignment="1">
      <alignment horizontal="right" vertical="center"/>
    </xf>
    <xf numFmtId="49" fontId="46" fillId="4" borderId="12" xfId="43" applyNumberFormat="1" applyFont="1" applyFill="1" applyBorder="1" applyAlignment="1" applyProtection="1">
      <alignment horizontal="center" vertical="center"/>
      <protection locked="0"/>
    </xf>
    <xf numFmtId="49" fontId="46" fillId="4" borderId="10" xfId="43" applyNumberFormat="1" applyFont="1" applyFill="1" applyBorder="1" applyAlignment="1" applyProtection="1">
      <alignment horizontal="center" vertical="center"/>
      <protection locked="0"/>
    </xf>
    <xf numFmtId="49" fontId="46" fillId="4" borderId="12" xfId="43" applyNumberFormat="1" applyFont="1" applyFill="1" applyBorder="1" applyAlignment="1" applyProtection="1">
      <alignment horizontal="center" vertical="center"/>
      <protection locked="0"/>
    </xf>
    <xf numFmtId="0" fontId="46" fillId="4" borderId="9" xfId="43" applyFont="1" applyFill="1" applyBorder="1" applyAlignment="1">
      <alignment horizontal="center" vertical="center"/>
    </xf>
    <xf numFmtId="49" fontId="46" fillId="4" borderId="8" xfId="43" applyNumberFormat="1" applyFont="1" applyFill="1" applyBorder="1" applyAlignment="1" applyProtection="1">
      <alignment horizontal="center" vertical="center"/>
      <protection locked="0"/>
    </xf>
    <xf numFmtId="49" fontId="46" fillId="4" borderId="9" xfId="43" applyNumberFormat="1" applyFont="1" applyFill="1" applyBorder="1" applyAlignment="1" applyProtection="1">
      <alignment horizontal="center" vertical="center"/>
      <protection locked="0"/>
    </xf>
    <xf numFmtId="0" fontId="46" fillId="4" borderId="7" xfId="43" applyFont="1" applyFill="1" applyBorder="1" applyAlignment="1">
      <alignment horizontal="center" vertical="center"/>
    </xf>
    <xf numFmtId="49" fontId="46" fillId="4" borderId="6" xfId="43" applyNumberFormat="1" applyFont="1" applyFill="1" applyBorder="1" applyAlignment="1" applyProtection="1">
      <alignment horizontal="center" vertical="center"/>
      <protection locked="0"/>
    </xf>
    <xf numFmtId="0" fontId="57" fillId="4" borderId="39" xfId="1" applyFont="1" applyFill="1" applyBorder="1" applyAlignment="1">
      <alignment horizontal="center" vertical="center"/>
    </xf>
    <xf numFmtId="0" fontId="57" fillId="4" borderId="79" xfId="1" applyFont="1" applyFill="1" applyBorder="1" applyAlignment="1">
      <alignment horizontal="center" vertical="center"/>
    </xf>
    <xf numFmtId="0" fontId="57" fillId="4" borderId="39" xfId="1" applyFont="1" applyFill="1" applyBorder="1" applyAlignment="1">
      <alignment horizontal="center" vertical="center" wrapText="1"/>
    </xf>
    <xf numFmtId="49" fontId="68" fillId="3" borderId="41" xfId="1" applyNumberFormat="1" applyFont="1" applyFill="1" applyBorder="1" applyAlignment="1" applyProtection="1">
      <alignment horizontal="left" vertical="center"/>
      <protection locked="0"/>
    </xf>
    <xf numFmtId="49" fontId="57" fillId="3" borderId="41" xfId="1" applyNumberFormat="1" applyFont="1" applyFill="1" applyBorder="1" applyAlignment="1" applyProtection="1">
      <alignment horizontal="left" vertical="center"/>
      <protection locked="0"/>
    </xf>
    <xf numFmtId="49" fontId="40" fillId="3" borderId="41" xfId="1" applyNumberFormat="1" applyFont="1" applyFill="1" applyBorder="1" applyAlignment="1" applyProtection="1">
      <alignment horizontal="left" vertical="center"/>
      <protection locked="0"/>
    </xf>
    <xf numFmtId="0" fontId="1" fillId="30" borderId="0" xfId="1" applyFont="1" applyFill="1" applyAlignment="1">
      <alignment vertical="center"/>
    </xf>
    <xf numFmtId="0" fontId="3" fillId="2" borderId="0" xfId="1" applyFont="1" applyFill="1" applyBorder="1" applyAlignment="1">
      <alignment horizontal="left"/>
    </xf>
    <xf numFmtId="0" fontId="46" fillId="2" borderId="0" xfId="1" applyFont="1" applyFill="1" applyBorder="1" applyAlignment="1">
      <alignment horizontal="left"/>
    </xf>
    <xf numFmtId="0" fontId="57" fillId="4" borderId="10" xfId="1" applyFont="1" applyFill="1" applyBorder="1" applyAlignment="1">
      <alignment horizontal="center" vertical="center"/>
    </xf>
    <xf numFmtId="0" fontId="57" fillId="4" borderId="17" xfId="1" applyFont="1" applyFill="1" applyBorder="1" applyAlignment="1">
      <alignment horizontal="center" vertical="center"/>
    </xf>
    <xf numFmtId="0" fontId="3" fillId="0" borderId="0" xfId="43" applyFont="1" applyFill="1" applyAlignment="1">
      <alignment horizontal="left"/>
    </xf>
    <xf numFmtId="49" fontId="3" fillId="2" borderId="0" xfId="43" applyNumberFormat="1" applyFont="1" applyFill="1" applyBorder="1" applyAlignment="1" applyProtection="1">
      <alignment horizontal="left"/>
      <protection locked="0"/>
    </xf>
    <xf numFmtId="0" fontId="46" fillId="2" borderId="0" xfId="43" applyFont="1" applyFill="1" applyBorder="1" applyAlignment="1">
      <alignment horizontal="left"/>
    </xf>
    <xf numFmtId="0" fontId="59" fillId="2" borderId="0" xfId="1" applyFont="1" applyFill="1" applyBorder="1" applyAlignment="1">
      <alignment horizontal="left" vertical="center"/>
    </xf>
    <xf numFmtId="0" fontId="61" fillId="0" borderId="0" xfId="1" applyFont="1" applyFill="1" applyBorder="1" applyAlignment="1">
      <alignment vertical="center"/>
    </xf>
    <xf numFmtId="0" fontId="61" fillId="0" borderId="0" xfId="1" applyFont="1" applyFill="1" applyAlignment="1">
      <alignment vertical="center"/>
    </xf>
    <xf numFmtId="0" fontId="60" fillId="0" borderId="0" xfId="1" applyFont="1" applyAlignment="1">
      <alignment horizontal="left" vertical="center"/>
    </xf>
    <xf numFmtId="0" fontId="63" fillId="2" borderId="0" xfId="1" applyFont="1" applyFill="1" applyBorder="1" applyAlignment="1">
      <alignment horizontal="left" vertical="center"/>
    </xf>
    <xf numFmtId="0" fontId="63" fillId="2" borderId="0" xfId="1" applyFont="1" applyFill="1" applyBorder="1" applyAlignment="1">
      <alignment horizontal="right" vertical="center"/>
    </xf>
    <xf numFmtId="0" fontId="64" fillId="4" borderId="13" xfId="1" applyFont="1" applyFill="1" applyBorder="1" applyAlignment="1">
      <alignment horizontal="center" vertical="center"/>
    </xf>
    <xf numFmtId="0" fontId="64" fillId="4" borderId="10" xfId="1" applyFont="1" applyFill="1" applyBorder="1" applyAlignment="1">
      <alignment horizontal="center" vertical="center"/>
    </xf>
    <xf numFmtId="0" fontId="64" fillId="4" borderId="12" xfId="1" applyFont="1" applyFill="1" applyBorder="1" applyAlignment="1">
      <alignment horizontal="center" vertical="center"/>
    </xf>
    <xf numFmtId="0" fontId="64" fillId="4" borderId="0" xfId="1" applyFont="1" applyFill="1" applyBorder="1" applyAlignment="1">
      <alignment horizontal="center" vertical="center"/>
    </xf>
    <xf numFmtId="0" fontId="64" fillId="4" borderId="9" xfId="1" applyFont="1" applyFill="1" applyBorder="1" applyAlignment="1">
      <alignment horizontal="center" vertical="center"/>
    </xf>
    <xf numFmtId="0" fontId="64" fillId="4" borderId="6" xfId="1" applyFont="1" applyFill="1" applyBorder="1" applyAlignment="1">
      <alignment horizontal="center" vertical="center"/>
    </xf>
    <xf numFmtId="0" fontId="65" fillId="2" borderId="0" xfId="1" applyFont="1" applyFill="1" applyBorder="1" applyAlignment="1">
      <alignment horizontal="left" vertical="center"/>
    </xf>
    <xf numFmtId="0" fontId="57" fillId="2" borderId="0" xfId="1" applyFont="1" applyFill="1" applyBorder="1" applyAlignment="1">
      <alignment horizontal="left"/>
    </xf>
    <xf numFmtId="0" fontId="57" fillId="4" borderId="54" xfId="1" applyFont="1" applyFill="1" applyBorder="1" applyAlignment="1">
      <alignment horizontal="center" vertical="center"/>
    </xf>
    <xf numFmtId="0" fontId="57" fillId="4" borderId="55" xfId="1" applyFont="1" applyFill="1" applyBorder="1" applyAlignment="1">
      <alignment horizontal="center" vertical="center"/>
    </xf>
    <xf numFmtId="0" fontId="46" fillId="4" borderId="39" xfId="1" applyFont="1" applyFill="1" applyBorder="1" applyAlignment="1">
      <alignment horizontal="center" vertical="center"/>
    </xf>
    <xf numFmtId="0" fontId="57" fillId="4" borderId="80" xfId="1" applyFont="1" applyFill="1" applyBorder="1" applyAlignment="1">
      <alignment horizontal="center" vertical="center"/>
    </xf>
    <xf numFmtId="177" fontId="57" fillId="4" borderId="13" xfId="1" applyNumberFormat="1" applyFont="1" applyFill="1" applyBorder="1" applyAlignment="1">
      <alignment horizontal="center" vertical="center"/>
    </xf>
    <xf numFmtId="177" fontId="57" fillId="4" borderId="0" xfId="1" applyNumberFormat="1" applyFont="1" applyFill="1" applyBorder="1" applyAlignment="1">
      <alignment horizontal="center" vertical="center"/>
    </xf>
    <xf numFmtId="49" fontId="46" fillId="3" borderId="0" xfId="1" applyNumberFormat="1" applyFont="1" applyFill="1" applyBorder="1" applyAlignment="1">
      <alignment horizontal="center" vertical="center"/>
    </xf>
    <xf numFmtId="0" fontId="69" fillId="2" borderId="0" xfId="1" applyFont="1" applyFill="1" applyBorder="1" applyAlignment="1">
      <alignment horizontal="left"/>
    </xf>
    <xf numFmtId="0" fontId="70" fillId="2" borderId="0" xfId="1" applyFont="1" applyFill="1" applyBorder="1" applyAlignment="1">
      <alignment horizontal="left" vertical="center"/>
    </xf>
    <xf numFmtId="0" fontId="64" fillId="4" borderId="39" xfId="1" applyFont="1" applyFill="1" applyBorder="1" applyAlignment="1">
      <alignment horizontal="center" vertical="center"/>
    </xf>
    <xf numFmtId="0" fontId="64" fillId="4" borderId="13" xfId="1" applyFont="1" applyFill="1" applyBorder="1" applyAlignment="1">
      <alignment horizontal="center" vertical="center"/>
    </xf>
    <xf numFmtId="0" fontId="64" fillId="4" borderId="43" xfId="1" applyFont="1" applyFill="1" applyBorder="1" applyAlignment="1">
      <alignment horizontal="center" vertical="center"/>
    </xf>
    <xf numFmtId="0" fontId="64" fillId="4" borderId="12" xfId="1" applyFont="1" applyFill="1" applyBorder="1" applyAlignment="1">
      <alignment horizontal="center" vertical="center"/>
    </xf>
    <xf numFmtId="0" fontId="64" fillId="4" borderId="0" xfId="1" applyFont="1" applyFill="1" applyBorder="1" applyAlignment="1">
      <alignment horizontal="center" vertical="center"/>
    </xf>
    <xf numFmtId="0" fontId="64" fillId="4" borderId="55" xfId="1" applyFont="1" applyFill="1" applyBorder="1" applyAlignment="1">
      <alignment horizontal="center" vertical="center"/>
    </xf>
    <xf numFmtId="0" fontId="64" fillId="4" borderId="6" xfId="1" applyFont="1" applyFill="1" applyBorder="1" applyAlignment="1">
      <alignment horizontal="center" vertical="center"/>
    </xf>
    <xf numFmtId="0" fontId="61" fillId="0" borderId="0" xfId="1" applyFont="1" applyAlignment="1">
      <alignment vertical="center"/>
    </xf>
    <xf numFmtId="0" fontId="64" fillId="4" borderId="9" xfId="1" applyFont="1" applyFill="1" applyBorder="1" applyAlignment="1">
      <alignment horizontal="center" vertical="center"/>
    </xf>
    <xf numFmtId="0" fontId="57" fillId="4" borderId="8" xfId="1" applyFont="1" applyFill="1" applyBorder="1" applyAlignment="1">
      <alignment horizontal="center" vertical="center"/>
    </xf>
    <xf numFmtId="0" fontId="71" fillId="2" borderId="0" xfId="1" applyFont="1" applyFill="1" applyBorder="1" applyAlignment="1">
      <alignment horizontal="left" vertical="center"/>
    </xf>
    <xf numFmtId="0" fontId="72" fillId="4" borderId="39" xfId="1" applyFont="1" applyFill="1" applyBorder="1" applyAlignment="1">
      <alignment horizontal="center" vertical="center"/>
    </xf>
    <xf numFmtId="0" fontId="72" fillId="4" borderId="41" xfId="1" applyFont="1" applyFill="1" applyBorder="1" applyAlignment="1">
      <alignment horizontal="center" vertical="center"/>
    </xf>
    <xf numFmtId="49" fontId="72" fillId="3" borderId="4" xfId="1" applyNumberFormat="1" applyFont="1" applyFill="1" applyBorder="1" applyAlignment="1" applyProtection="1">
      <alignment horizontal="left" vertical="center"/>
      <protection locked="0"/>
    </xf>
    <xf numFmtId="49" fontId="72" fillId="3" borderId="0" xfId="1" applyNumberFormat="1" applyFont="1" applyFill="1" applyBorder="1" applyAlignment="1" applyProtection="1">
      <alignment horizontal="left" vertical="center"/>
      <protection locked="0"/>
    </xf>
    <xf numFmtId="49" fontId="72" fillId="3" borderId="41" xfId="1" applyNumberFormat="1" applyFont="1" applyFill="1" applyBorder="1" applyAlignment="1">
      <alignment horizontal="left" vertical="center"/>
    </xf>
    <xf numFmtId="49" fontId="72" fillId="3" borderId="41" xfId="1" applyNumberFormat="1" applyFont="1" applyFill="1" applyBorder="1" applyAlignment="1" applyProtection="1">
      <alignment horizontal="left" vertical="center"/>
      <protection locked="0"/>
    </xf>
    <xf numFmtId="49" fontId="72" fillId="3" borderId="0" xfId="43" applyNumberFormat="1" applyFont="1" applyFill="1" applyBorder="1" applyAlignment="1" applyProtection="1">
      <alignment horizontal="left" vertical="center"/>
      <protection locked="0"/>
    </xf>
    <xf numFmtId="49" fontId="72" fillId="3" borderId="1" xfId="1" applyNumberFormat="1" applyFont="1" applyFill="1" applyBorder="1" applyAlignment="1" applyProtection="1">
      <alignment horizontal="left" vertical="center"/>
      <protection locked="0"/>
    </xf>
    <xf numFmtId="0" fontId="73" fillId="0" borderId="0" xfId="1" applyFont="1" applyFill="1" applyAlignment="1">
      <alignment vertical="center"/>
    </xf>
    <xf numFmtId="49" fontId="74" fillId="2" borderId="0" xfId="1" applyNumberFormat="1" applyFont="1" applyFill="1" applyBorder="1" applyAlignment="1">
      <alignment horizontal="left" vertical="center"/>
    </xf>
    <xf numFmtId="49" fontId="74" fillId="2" borderId="0" xfId="1" applyNumberFormat="1" applyFont="1" applyFill="1" applyBorder="1" applyAlignment="1">
      <alignment horizontal="right" vertical="center"/>
    </xf>
    <xf numFmtId="0" fontId="74" fillId="2" borderId="0" xfId="1" applyFont="1" applyFill="1" applyBorder="1" applyAlignment="1">
      <alignment horizontal="left" vertical="center"/>
    </xf>
    <xf numFmtId="0" fontId="74" fillId="2" borderId="1" xfId="1" applyFont="1" applyFill="1" applyBorder="1" applyAlignment="1">
      <alignment horizontal="right" vertical="center"/>
    </xf>
    <xf numFmtId="0" fontId="9" fillId="2" borderId="0" xfId="1" applyFont="1" applyFill="1" applyBorder="1" applyAlignment="1">
      <alignment horizontal="left" vertical="center"/>
    </xf>
    <xf numFmtId="0" fontId="9" fillId="0" borderId="0" xfId="1" applyFont="1" applyBorder="1" applyAlignment="1">
      <alignment horizontal="left" vertical="center"/>
    </xf>
    <xf numFmtId="0" fontId="48" fillId="2" borderId="0" xfId="1" applyFont="1" applyFill="1" applyBorder="1" applyAlignment="1">
      <alignment horizontal="right" vertical="center"/>
    </xf>
    <xf numFmtId="178" fontId="46" fillId="4" borderId="12" xfId="1" applyNumberFormat="1" applyFont="1" applyFill="1" applyBorder="1" applyAlignment="1">
      <alignment horizontal="center" vertical="center"/>
    </xf>
    <xf numFmtId="178" fontId="46" fillId="4" borderId="10" xfId="1" applyNumberFormat="1" applyFont="1" applyFill="1" applyBorder="1" applyAlignment="1">
      <alignment horizontal="center" vertical="center"/>
    </xf>
    <xf numFmtId="0" fontId="46" fillId="4" borderId="11" xfId="1" applyFont="1" applyFill="1" applyBorder="1" applyAlignment="1">
      <alignment horizontal="center" vertical="center"/>
    </xf>
    <xf numFmtId="0" fontId="46" fillId="4" borderId="10" xfId="1" applyFont="1" applyFill="1" applyBorder="1" applyAlignment="1">
      <alignment horizontal="center" vertical="center"/>
    </xf>
    <xf numFmtId="0" fontId="46" fillId="4" borderId="0" xfId="1" applyFont="1" applyFill="1" applyBorder="1" applyAlignment="1">
      <alignment horizontal="center" vertical="center"/>
    </xf>
    <xf numFmtId="178" fontId="46" fillId="4" borderId="9" xfId="1" applyNumberFormat="1" applyFont="1" applyFill="1" applyBorder="1" applyAlignment="1">
      <alignment horizontal="center" vertical="center"/>
    </xf>
    <xf numFmtId="177" fontId="46" fillId="4" borderId="8" xfId="1" applyNumberFormat="1" applyFont="1" applyFill="1" applyBorder="1" applyAlignment="1">
      <alignment horizontal="center" vertical="center"/>
    </xf>
    <xf numFmtId="178" fontId="46" fillId="4" borderId="6" xfId="1" applyNumberFormat="1" applyFont="1" applyFill="1" applyBorder="1" applyAlignment="1">
      <alignment horizontal="center" vertical="center"/>
    </xf>
    <xf numFmtId="0" fontId="46" fillId="4" borderId="6" xfId="1" applyFont="1" applyFill="1" applyBorder="1" applyAlignment="1">
      <alignment horizontal="center" vertical="center"/>
    </xf>
    <xf numFmtId="177" fontId="46" fillId="4" borderId="6" xfId="1" applyNumberFormat="1" applyFont="1" applyFill="1" applyBorder="1" applyAlignment="1">
      <alignment horizontal="center" vertical="center"/>
    </xf>
    <xf numFmtId="0" fontId="1" fillId="30" borderId="0" xfId="1" applyFont="1" applyFill="1" applyBorder="1" applyAlignment="1">
      <alignment vertical="center"/>
    </xf>
    <xf numFmtId="49" fontId="3" fillId="2" borderId="0" xfId="1" applyNumberFormat="1" applyFont="1" applyFill="1" applyBorder="1" applyAlignment="1" applyProtection="1">
      <alignment horizontal="left"/>
      <protection locked="0"/>
    </xf>
  </cellXfs>
  <cellStyles count="49">
    <cellStyle name="20% - 强调文字颜色 1" xfId="2"/>
    <cellStyle name="20% - 强调文字颜色 2" xfId="3"/>
    <cellStyle name="20% - 强调文字颜色 3" xfId="4"/>
    <cellStyle name="20% - 强调文字颜色 4" xfId="5"/>
    <cellStyle name="20% - 强调文字颜色 5" xfId="6"/>
    <cellStyle name="20% - 强调文字颜色 6" xfId="7"/>
    <cellStyle name="40% - 强调文字颜色 1" xfId="8"/>
    <cellStyle name="40% - 强调文字颜色 2" xfId="9"/>
    <cellStyle name="40% - 强调文字颜色 3" xfId="10"/>
    <cellStyle name="40% - 强调文字颜色 4" xfId="11"/>
    <cellStyle name="40% - 强调文字颜色 5" xfId="12"/>
    <cellStyle name="40% - 强调文字颜色 6" xfId="13"/>
    <cellStyle name="60% - 强调文字颜色 1" xfId="14"/>
    <cellStyle name="60% - 强调文字颜色 2" xfId="15"/>
    <cellStyle name="60% - 强调文字颜色 3" xfId="16"/>
    <cellStyle name="60% - 强调文字颜色 4" xfId="17"/>
    <cellStyle name="60% - 强调文字颜色 5" xfId="18"/>
    <cellStyle name="60% - 强调文字颜色 6" xfId="19"/>
    <cellStyle name="解释性文本" xfId="20"/>
    <cellStyle name="警告文本" xfId="21"/>
    <cellStyle name="好" xfId="22"/>
    <cellStyle name="差" xfId="23"/>
    <cellStyle name="常规 2" xfId="47"/>
    <cellStyle name="常规_Sheet1" xfId="44"/>
    <cellStyle name="常规_Sheet1 2" xfId="46"/>
    <cellStyle name="常规_Sheet1 3" xfId="48"/>
    <cellStyle name="常规_Sheet3" xfId="45"/>
    <cellStyle name="注释" xfId="24"/>
    <cellStyle name="標準" xfId="0" builtinId="0"/>
    <cellStyle name="標準 2" xfId="1"/>
    <cellStyle name="標準 3" xfId="43"/>
    <cellStyle name="强调文字颜色 1" xfId="25"/>
    <cellStyle name="强调文字颜色 2" xfId="26"/>
    <cellStyle name="强调文字颜色 3" xfId="27"/>
    <cellStyle name="强调文字颜色 4" xfId="28"/>
    <cellStyle name="强调文字颜色 5" xfId="29"/>
    <cellStyle name="强调文字颜色 6" xfId="30"/>
    <cellStyle name="标题" xfId="31"/>
    <cellStyle name="标题 1" xfId="32"/>
    <cellStyle name="标题 2" xfId="33"/>
    <cellStyle name="标题 3" xfId="34"/>
    <cellStyle name="标题 4" xfId="35"/>
    <cellStyle name="检查单元格" xfId="36"/>
    <cellStyle name="汇总" xfId="37"/>
    <cellStyle name="计算" xfId="38"/>
    <cellStyle name="输出" xfId="39"/>
    <cellStyle name="输入" xfId="40"/>
    <cellStyle name="适中" xfId="41"/>
    <cellStyle name="链接单元格" xfId="4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D57"/>
  <sheetViews>
    <sheetView tabSelected="1" workbookViewId="0">
      <selection activeCell="E59" sqref="E59"/>
    </sheetView>
  </sheetViews>
  <sheetFormatPr defaultRowHeight="13.5"/>
  <sheetData>
    <row r="9" spans="4:4">
      <c r="D9" t="s">
        <v>190</v>
      </c>
    </row>
    <row r="12" spans="4:4">
      <c r="D12" t="s">
        <v>130</v>
      </c>
    </row>
    <row r="13" spans="4:4">
      <c r="D13" t="s">
        <v>191</v>
      </c>
    </row>
    <row r="14" spans="4:4">
      <c r="D14" t="s">
        <v>216</v>
      </c>
    </row>
    <row r="15" spans="4:4">
      <c r="D15" t="s">
        <v>229</v>
      </c>
    </row>
    <row r="16" spans="4:4">
      <c r="D16" t="s">
        <v>238</v>
      </c>
    </row>
    <row r="17" spans="4:4">
      <c r="D17" t="s">
        <v>247</v>
      </c>
    </row>
    <row r="18" spans="4:4">
      <c r="D18" t="s">
        <v>261</v>
      </c>
    </row>
    <row r="19" spans="4:4">
      <c r="D19" t="s">
        <v>279</v>
      </c>
    </row>
    <row r="20" spans="4:4">
      <c r="D20" t="s">
        <v>320</v>
      </c>
    </row>
    <row r="21" spans="4:4">
      <c r="D21" t="s">
        <v>321</v>
      </c>
    </row>
    <row r="22" spans="4:4">
      <c r="D22" t="s">
        <v>356</v>
      </c>
    </row>
    <row r="23" spans="4:4">
      <c r="D23" t="s">
        <v>358</v>
      </c>
    </row>
    <row r="24" spans="4:4">
      <c r="D24" t="s">
        <v>375</v>
      </c>
    </row>
    <row r="25" spans="4:4">
      <c r="D25" t="s">
        <v>384</v>
      </c>
    </row>
    <row r="26" spans="4:4">
      <c r="D26" t="s">
        <v>386</v>
      </c>
    </row>
    <row r="27" spans="4:4">
      <c r="D27" t="s">
        <v>435</v>
      </c>
    </row>
    <row r="28" spans="4:4">
      <c r="D28" t="s">
        <v>465</v>
      </c>
    </row>
    <row r="29" spans="4:4">
      <c r="D29" t="s">
        <v>466</v>
      </c>
    </row>
    <row r="30" spans="4:4">
      <c r="D30" t="s">
        <v>493</v>
      </c>
    </row>
    <row r="31" spans="4:4">
      <c r="D31" t="s">
        <v>495</v>
      </c>
    </row>
    <row r="32" spans="4:4">
      <c r="D32" t="s">
        <v>502</v>
      </c>
    </row>
    <row r="33" spans="4:4">
      <c r="D33" t="s">
        <v>512</v>
      </c>
    </row>
    <row r="34" spans="4:4">
      <c r="D34" t="s">
        <v>530</v>
      </c>
    </row>
    <row r="35" spans="4:4">
      <c r="D35" t="s">
        <v>553</v>
      </c>
    </row>
    <row r="36" spans="4:4">
      <c r="D36" t="s">
        <v>555</v>
      </c>
    </row>
    <row r="37" spans="4:4">
      <c r="D37" t="s">
        <v>614</v>
      </c>
    </row>
    <row r="38" spans="4:4">
      <c r="D38" t="s">
        <v>616</v>
      </c>
    </row>
    <row r="39" spans="4:4">
      <c r="D39" t="s">
        <v>630</v>
      </c>
    </row>
    <row r="40" spans="4:4">
      <c r="D40" t="s">
        <v>658</v>
      </c>
    </row>
    <row r="41" spans="4:4">
      <c r="D41" t="s">
        <v>659</v>
      </c>
    </row>
    <row r="42" spans="4:4">
      <c r="D42" t="s">
        <v>668</v>
      </c>
    </row>
    <row r="43" spans="4:4">
      <c r="D43" t="s">
        <v>683</v>
      </c>
    </row>
    <row r="44" spans="4:4">
      <c r="D44" t="s">
        <v>698</v>
      </c>
    </row>
    <row r="45" spans="4:4">
      <c r="D45" t="s">
        <v>709</v>
      </c>
    </row>
    <row r="46" spans="4:4">
      <c r="D46" t="s">
        <v>723</v>
      </c>
    </row>
    <row r="47" spans="4:4">
      <c r="D47" t="s">
        <v>737</v>
      </c>
    </row>
    <row r="48" spans="4:4">
      <c r="D48" t="s">
        <v>745</v>
      </c>
    </row>
    <row r="49" spans="4:4">
      <c r="D49" t="s">
        <v>758</v>
      </c>
    </row>
    <row r="50" spans="4:4">
      <c r="D50" t="s">
        <v>765</v>
      </c>
    </row>
    <row r="51" spans="4:4">
      <c r="D51" t="s">
        <v>786</v>
      </c>
    </row>
    <row r="52" spans="4:4">
      <c r="D52" t="s">
        <v>797</v>
      </c>
    </row>
    <row r="53" spans="4:4">
      <c r="D53" t="s">
        <v>803</v>
      </c>
    </row>
    <row r="54" spans="4:4">
      <c r="D54" t="s">
        <v>813</v>
      </c>
    </row>
    <row r="55" spans="4:4">
      <c r="D55" t="s">
        <v>817</v>
      </c>
    </row>
    <row r="56" spans="4:4">
      <c r="D56" t="s">
        <v>823</v>
      </c>
    </row>
    <row r="57" spans="4:4">
      <c r="D57" t="s">
        <v>827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showZeros="0" topLeftCell="A4" workbookViewId="0">
      <selection activeCell="A23" sqref="A23"/>
    </sheetView>
  </sheetViews>
  <sheetFormatPr defaultRowHeight="14.25"/>
  <cols>
    <col min="1" max="1" width="25.125" style="384" customWidth="1"/>
    <col min="2" max="7" width="13.5" style="70" customWidth="1"/>
    <col min="8" max="10" width="8.875" style="70" customWidth="1"/>
    <col min="11" max="16384" width="9" style="70"/>
  </cols>
  <sheetData>
    <row r="1" spans="1:9" ht="23.25" customHeight="1">
      <c r="A1" s="91" t="s">
        <v>313</v>
      </c>
      <c r="B1" s="91"/>
      <c r="C1" s="91"/>
      <c r="D1" s="91"/>
      <c r="E1" s="91"/>
      <c r="F1" s="104"/>
      <c r="G1" s="104"/>
      <c r="H1" s="104"/>
    </row>
    <row r="2" spans="1:9" ht="18" customHeight="1" thickBot="1">
      <c r="A2" s="373"/>
      <c r="B2" s="135"/>
      <c r="C2" s="135"/>
      <c r="D2" s="135"/>
      <c r="E2" s="135"/>
    </row>
    <row r="3" spans="1:9" ht="21.75" customHeight="1">
      <c r="A3" s="374" t="s">
        <v>312</v>
      </c>
      <c r="B3" s="359" t="s">
        <v>314</v>
      </c>
      <c r="C3" s="360"/>
      <c r="D3" s="361" t="s">
        <v>316</v>
      </c>
      <c r="E3" s="359"/>
    </row>
    <row r="4" spans="1:9" ht="21.75" customHeight="1">
      <c r="A4" s="375"/>
      <c r="B4" s="419" t="s">
        <v>315</v>
      </c>
      <c r="C4" s="420"/>
      <c r="D4" s="421" t="s">
        <v>317</v>
      </c>
      <c r="E4" s="419"/>
    </row>
    <row r="5" spans="1:9" ht="21.75" customHeight="1">
      <c r="A5" s="376"/>
      <c r="B5" s="134">
        <v>2009</v>
      </c>
      <c r="C5" s="134">
        <v>2010</v>
      </c>
      <c r="D5" s="134">
        <v>2009</v>
      </c>
      <c r="E5" s="134">
        <v>2010</v>
      </c>
    </row>
    <row r="6" spans="1:9" ht="18" customHeight="1">
      <c r="A6" s="377"/>
      <c r="B6" s="82"/>
      <c r="C6" s="81"/>
      <c r="D6" s="81"/>
      <c r="E6" s="81"/>
      <c r="F6" s="418"/>
      <c r="G6" s="418"/>
    </row>
    <row r="7" spans="1:9" ht="18" customHeight="1">
      <c r="A7" s="422" t="s">
        <v>194</v>
      </c>
      <c r="B7" s="301">
        <v>548767.14119999995</v>
      </c>
      <c r="C7" s="195">
        <v>583761.58420000016</v>
      </c>
      <c r="D7" s="298">
        <v>13256.2637</v>
      </c>
      <c r="E7" s="298">
        <v>14173.548500000004</v>
      </c>
      <c r="F7" s="418"/>
      <c r="G7" s="418"/>
      <c r="H7" s="418"/>
      <c r="I7" s="418"/>
    </row>
    <row r="8" spans="1:9" ht="18" customHeight="1">
      <c r="A8" s="378"/>
      <c r="B8" s="301"/>
      <c r="C8" s="195"/>
      <c r="D8" s="76"/>
      <c r="E8" s="76"/>
      <c r="F8" s="418"/>
      <c r="G8" s="418"/>
      <c r="H8" s="418"/>
      <c r="I8" s="418"/>
    </row>
    <row r="9" spans="1:9" ht="18" customHeight="1">
      <c r="A9" s="379" t="s">
        <v>295</v>
      </c>
      <c r="B9" s="129">
        <v>192193.88149999996</v>
      </c>
      <c r="C9" s="75">
        <v>203963.33140000005</v>
      </c>
      <c r="D9" s="80">
        <v>8488.0298000000003</v>
      </c>
      <c r="E9" s="80">
        <v>9523.7665000000034</v>
      </c>
      <c r="F9" s="418"/>
      <c r="G9" s="418"/>
      <c r="H9" s="418"/>
      <c r="I9" s="418"/>
    </row>
    <row r="10" spans="1:9" ht="18" customHeight="1">
      <c r="A10" s="379" t="s">
        <v>296</v>
      </c>
      <c r="B10" s="129">
        <v>143561.22459999999</v>
      </c>
      <c r="C10" s="75">
        <v>151058.1819</v>
      </c>
      <c r="D10" s="80">
        <v>6713.0020000000004</v>
      </c>
      <c r="E10" s="80">
        <v>7505.4624000000003</v>
      </c>
      <c r="F10" s="418"/>
      <c r="G10" s="418"/>
      <c r="H10" s="418"/>
      <c r="I10" s="418"/>
    </row>
    <row r="11" spans="1:9" ht="18" customHeight="1">
      <c r="A11" s="379" t="s">
        <v>305</v>
      </c>
      <c r="B11" s="129">
        <v>30145.846699999998</v>
      </c>
      <c r="C11" s="75">
        <v>32770.164499999992</v>
      </c>
      <c r="D11" s="80">
        <v>1034.3273999999999</v>
      </c>
      <c r="E11" s="80">
        <v>1167.7235000000003</v>
      </c>
      <c r="F11" s="418"/>
      <c r="G11" s="418"/>
      <c r="H11" s="418"/>
      <c r="I11" s="418"/>
    </row>
    <row r="12" spans="1:9" ht="18" customHeight="1">
      <c r="A12" s="378" t="s">
        <v>318</v>
      </c>
      <c r="B12" s="129">
        <v>2449.9164999999998</v>
      </c>
      <c r="C12" s="75">
        <v>2702.5861</v>
      </c>
      <c r="D12" s="80">
        <v>76.542400000000001</v>
      </c>
      <c r="E12" s="80">
        <v>91.349299999999999</v>
      </c>
      <c r="F12" s="418"/>
      <c r="G12" s="418"/>
      <c r="H12" s="418"/>
      <c r="I12" s="418"/>
    </row>
    <row r="13" spans="1:9" ht="18" customHeight="1">
      <c r="A13" s="378"/>
      <c r="B13" s="129"/>
      <c r="C13" s="75"/>
      <c r="D13" s="80"/>
      <c r="E13" s="80"/>
      <c r="F13" s="418"/>
      <c r="G13" s="418"/>
      <c r="H13" s="418"/>
      <c r="I13" s="418"/>
    </row>
    <row r="14" spans="1:9" ht="18" customHeight="1">
      <c r="A14" s="378" t="s">
        <v>306</v>
      </c>
      <c r="B14" s="129">
        <v>536.9665</v>
      </c>
      <c r="C14" s="75">
        <v>553.78710000000001</v>
      </c>
      <c r="D14" s="80">
        <v>21.471699999999998</v>
      </c>
      <c r="E14" s="80">
        <v>24.25</v>
      </c>
      <c r="F14" s="418"/>
      <c r="G14" s="418"/>
      <c r="H14" s="418"/>
      <c r="I14" s="418"/>
    </row>
    <row r="15" spans="1:9" ht="18" customHeight="1">
      <c r="A15" s="379" t="s">
        <v>297</v>
      </c>
      <c r="B15" s="129">
        <v>15446.797399999999</v>
      </c>
      <c r="C15" s="75">
        <v>16821.529699999999</v>
      </c>
      <c r="D15" s="80">
        <v>641.13199999999995</v>
      </c>
      <c r="E15" s="80">
        <v>732.84379999999976</v>
      </c>
      <c r="F15" s="418"/>
      <c r="G15" s="418"/>
      <c r="H15" s="418"/>
      <c r="I15" s="418"/>
    </row>
    <row r="16" spans="1:9" ht="18" customHeight="1">
      <c r="A16" s="378" t="s">
        <v>308</v>
      </c>
      <c r="B16" s="129">
        <v>53.129800000000003</v>
      </c>
      <c r="C16" s="75">
        <v>57.082099999999997</v>
      </c>
      <c r="D16" s="80">
        <v>1.5543</v>
      </c>
      <c r="E16" s="80">
        <v>2.1375000000000002</v>
      </c>
      <c r="F16" s="418"/>
      <c r="G16" s="418"/>
      <c r="H16" s="418"/>
      <c r="I16" s="418"/>
    </row>
    <row r="17" spans="1:9" ht="18" customHeight="1">
      <c r="A17" s="378" t="s">
        <v>124</v>
      </c>
      <c r="B17" s="129">
        <v>339236.52750000003</v>
      </c>
      <c r="C17" s="75">
        <v>361155.63590000005</v>
      </c>
      <c r="D17" s="80">
        <v>4111.2629000000006</v>
      </c>
      <c r="E17" s="80">
        <v>3949.8607999999999</v>
      </c>
      <c r="F17" s="418"/>
      <c r="G17" s="418"/>
      <c r="H17" s="418"/>
      <c r="I17" s="418"/>
    </row>
    <row r="18" spans="1:9" ht="18" customHeight="1">
      <c r="A18" s="379" t="s">
        <v>307</v>
      </c>
      <c r="B18" s="129">
        <v>37697.490699999995</v>
      </c>
      <c r="C18" s="75">
        <v>48451.552300000003</v>
      </c>
      <c r="D18" s="80">
        <v>224.78229999999999</v>
      </c>
      <c r="E18" s="80">
        <v>261.59399999999999</v>
      </c>
      <c r="F18" s="418"/>
      <c r="G18" s="418"/>
      <c r="H18" s="418"/>
      <c r="I18" s="418"/>
    </row>
    <row r="19" spans="1:9" ht="18" customHeight="1">
      <c r="A19" s="379" t="s">
        <v>299</v>
      </c>
      <c r="B19" s="129">
        <v>91945.882500000007</v>
      </c>
      <c r="C19" s="75">
        <v>90118.746100000004</v>
      </c>
      <c r="D19" s="80">
        <v>3870.1071000000002</v>
      </c>
      <c r="E19" s="80">
        <v>3676.9450999999995</v>
      </c>
      <c r="F19" s="418"/>
      <c r="G19" s="418"/>
      <c r="H19" s="418"/>
      <c r="I19" s="418"/>
    </row>
    <row r="20" spans="1:9" ht="18" customHeight="1">
      <c r="A20" s="378" t="s">
        <v>310</v>
      </c>
      <c r="B20" s="129">
        <v>4285.0592999999999</v>
      </c>
      <c r="C20" s="75">
        <v>2698.6731</v>
      </c>
      <c r="D20" s="80">
        <v>62.384900000000002</v>
      </c>
      <c r="E20" s="80">
        <v>46.564900000000002</v>
      </c>
      <c r="F20" s="418"/>
      <c r="G20" s="418"/>
      <c r="H20" s="418"/>
      <c r="I20" s="418"/>
    </row>
    <row r="21" spans="1:9" ht="18" customHeight="1">
      <c r="A21" s="379" t="s">
        <v>300</v>
      </c>
      <c r="B21" s="129">
        <v>87660.823199999999</v>
      </c>
      <c r="C21" s="75">
        <v>87420.073000000004</v>
      </c>
      <c r="D21" s="80">
        <v>3807.7222000000002</v>
      </c>
      <c r="E21" s="80">
        <v>3630.3801999999996</v>
      </c>
      <c r="F21" s="418"/>
      <c r="G21" s="418"/>
      <c r="H21" s="418"/>
      <c r="I21" s="418"/>
    </row>
    <row r="22" spans="1:9" ht="18" customHeight="1">
      <c r="A22" s="378" t="s">
        <v>311</v>
      </c>
      <c r="B22" s="129">
        <v>155170.1441</v>
      </c>
      <c r="C22" s="75">
        <v>165702.34909999999</v>
      </c>
      <c r="D22" s="76"/>
      <c r="E22" s="76"/>
      <c r="F22" s="418"/>
      <c r="G22" s="418"/>
      <c r="H22" s="418"/>
      <c r="I22" s="418"/>
    </row>
    <row r="23" spans="1:9" ht="18" customHeight="1">
      <c r="A23" s="379" t="s">
        <v>328</v>
      </c>
      <c r="B23" s="129">
        <v>6086.5226999999986</v>
      </c>
      <c r="C23" s="75">
        <v>6561.3249999999998</v>
      </c>
      <c r="D23" s="80">
        <v>16.366099999999999</v>
      </c>
      <c r="E23" s="80">
        <v>11.311399999999999</v>
      </c>
      <c r="F23" s="418"/>
      <c r="G23" s="418"/>
      <c r="H23" s="418"/>
      <c r="I23" s="418"/>
    </row>
    <row r="24" spans="1:9" ht="18" customHeight="1">
      <c r="A24" s="379" t="s">
        <v>301</v>
      </c>
      <c r="B24" s="129">
        <v>48336.487499999996</v>
      </c>
      <c r="C24" s="75">
        <v>50321.66339999999</v>
      </c>
      <c r="D24" s="76"/>
      <c r="E24" s="76"/>
    </row>
    <row r="25" spans="1:9" ht="18" customHeight="1">
      <c r="A25" s="378" t="s">
        <v>123</v>
      </c>
      <c r="B25" s="129">
        <v>17046.8393</v>
      </c>
      <c r="C25" s="75">
        <v>18244.739800000003</v>
      </c>
      <c r="D25" s="80">
        <v>602.33969999999999</v>
      </c>
      <c r="E25" s="80">
        <v>654.61130000000003</v>
      </c>
    </row>
    <row r="26" spans="1:9" ht="18" customHeight="1">
      <c r="A26" s="379" t="s">
        <v>304</v>
      </c>
      <c r="B26" s="129">
        <v>1882.6013000000003</v>
      </c>
      <c r="C26" s="75">
        <v>1896.5655000000002</v>
      </c>
      <c r="D26" s="80">
        <v>30.139299999999999</v>
      </c>
      <c r="E26" s="80">
        <v>32.638800000000003</v>
      </c>
    </row>
    <row r="27" spans="1:9" ht="18" customHeight="1">
      <c r="A27" s="379" t="s">
        <v>303</v>
      </c>
      <c r="B27" s="129">
        <v>14846.968400000002</v>
      </c>
      <c r="C27" s="75">
        <v>15967.3151</v>
      </c>
      <c r="D27" s="80">
        <v>572.20039999999995</v>
      </c>
      <c r="E27" s="80">
        <v>621.97249999999997</v>
      </c>
    </row>
    <row r="28" spans="1:9" ht="18" customHeight="1">
      <c r="A28" s="379" t="s">
        <v>302</v>
      </c>
      <c r="B28" s="129">
        <v>317.26960000000003</v>
      </c>
      <c r="C28" s="75">
        <v>380.85919999999999</v>
      </c>
      <c r="D28" s="76"/>
      <c r="E28" s="76"/>
    </row>
    <row r="29" spans="1:9" ht="18" customHeight="1">
      <c r="A29" s="378" t="s">
        <v>232</v>
      </c>
      <c r="B29" s="129">
        <v>289.8929</v>
      </c>
      <c r="C29" s="75">
        <v>397.87709999999998</v>
      </c>
      <c r="D29" s="80">
        <v>54.631300000000003</v>
      </c>
      <c r="E29" s="80">
        <v>45.309899999999999</v>
      </c>
    </row>
    <row r="30" spans="1:9" ht="18" customHeight="1">
      <c r="A30" s="379" t="s">
        <v>298</v>
      </c>
      <c r="B30" s="129">
        <v>211.41499999999999</v>
      </c>
      <c r="C30" s="75">
        <v>234.78280000000001</v>
      </c>
      <c r="D30" s="80">
        <v>54.631300000000003</v>
      </c>
      <c r="E30" s="80">
        <v>45.309899999999999</v>
      </c>
    </row>
    <row r="31" spans="1:9" ht="18" customHeight="1">
      <c r="A31" s="378" t="s">
        <v>319</v>
      </c>
      <c r="B31" s="129">
        <v>78.477900000000005</v>
      </c>
      <c r="C31" s="75">
        <v>163.0943</v>
      </c>
      <c r="D31" s="76"/>
      <c r="E31" s="76"/>
    </row>
    <row r="32" spans="1:9" ht="18" customHeight="1" thickBot="1">
      <c r="A32" s="382"/>
      <c r="B32" s="276"/>
      <c r="C32" s="275"/>
      <c r="D32" s="72"/>
      <c r="E32" s="72"/>
    </row>
    <row r="33" s="71" customFormat="1" ht="18" customHeight="1"/>
    <row r="34" s="71" customFormat="1" ht="18" customHeight="1"/>
    <row r="35" s="71" customFormat="1" ht="18" customHeight="1"/>
    <row r="36" s="71" customFormat="1" ht="18" customHeight="1"/>
    <row r="37" s="71" customFormat="1" ht="18" customHeight="1"/>
    <row r="38" s="71" customFormat="1" ht="18" customHeight="1"/>
    <row r="39" s="71" customFormat="1" ht="18" customHeight="1"/>
    <row r="40" s="71" customFormat="1" ht="18" customHeight="1"/>
    <row r="41" s="71" customFormat="1" ht="18" customHeight="1"/>
    <row r="42" s="71" customFormat="1" ht="18" customHeight="1"/>
    <row r="43" s="71" customFormat="1" ht="18" customHeight="1"/>
    <row r="44" s="71" customFormat="1" ht="18" customHeight="1"/>
    <row r="45" s="71" customFormat="1" ht="18" customHeight="1"/>
    <row r="46" s="71" customFormat="1" ht="18" customHeight="1"/>
    <row r="47" s="71" customFormat="1" ht="12"/>
    <row r="48"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sheetData>
  <mergeCells count="57">
    <mergeCell ref="A33:IV33"/>
    <mergeCell ref="A34:IV34"/>
    <mergeCell ref="A1:E1"/>
    <mergeCell ref="A3:A5"/>
    <mergeCell ref="B3:C3"/>
    <mergeCell ref="B4:C4"/>
    <mergeCell ref="D4:E4"/>
    <mergeCell ref="D3:E3"/>
    <mergeCell ref="B2:E2"/>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showZeros="0" workbookViewId="0">
      <selection activeCell="G3" sqref="G3:G4"/>
    </sheetView>
  </sheetViews>
  <sheetFormatPr defaultRowHeight="14.25"/>
  <cols>
    <col min="1" max="1" width="33.875" style="423" customWidth="1"/>
    <col min="2" max="9" width="15.375" style="296" customWidth="1"/>
    <col min="10" max="16384" width="9" style="296"/>
  </cols>
  <sheetData>
    <row r="1" spans="1:12" s="423" customFormat="1" ht="24.75" customHeight="1">
      <c r="A1" s="385" t="s">
        <v>322</v>
      </c>
      <c r="B1" s="433"/>
      <c r="C1" s="433"/>
      <c r="D1" s="433"/>
      <c r="E1" s="433"/>
      <c r="F1" s="433"/>
      <c r="G1" s="433"/>
      <c r="H1" s="433"/>
      <c r="I1" s="433"/>
    </row>
    <row r="2" spans="1:12" s="423" customFormat="1" ht="18" customHeight="1" thickBot="1">
      <c r="A2" s="373"/>
      <c r="B2" s="425"/>
      <c r="C2" s="425"/>
      <c r="D2" s="425"/>
      <c r="E2" s="425"/>
      <c r="F2" s="425"/>
      <c r="G2" s="425"/>
      <c r="H2" s="425"/>
      <c r="I2" s="426"/>
      <c r="J2" s="427"/>
      <c r="K2" s="427"/>
      <c r="L2" s="427"/>
    </row>
    <row r="3" spans="1:12" s="423" customFormat="1" ht="20.25" customHeight="1">
      <c r="A3" s="374" t="s">
        <v>331</v>
      </c>
      <c r="B3" s="387" t="s">
        <v>339</v>
      </c>
      <c r="C3" s="387" t="s">
        <v>341</v>
      </c>
      <c r="D3" s="387" t="s">
        <v>342</v>
      </c>
      <c r="E3" s="387" t="s">
        <v>336</v>
      </c>
      <c r="F3" s="428" t="s">
        <v>338</v>
      </c>
      <c r="G3" s="429" t="s">
        <v>122</v>
      </c>
      <c r="H3" s="434" t="s">
        <v>323</v>
      </c>
      <c r="I3" s="428" t="s">
        <v>325</v>
      </c>
      <c r="J3" s="427"/>
      <c r="K3" s="427"/>
      <c r="L3" s="427"/>
    </row>
    <row r="4" spans="1:12" s="423" customFormat="1" ht="20.25" customHeight="1">
      <c r="A4" s="375"/>
      <c r="B4" s="389" t="s">
        <v>340</v>
      </c>
      <c r="C4" s="389" t="s">
        <v>333</v>
      </c>
      <c r="D4" s="389" t="s">
        <v>335</v>
      </c>
      <c r="E4" s="389" t="s">
        <v>337</v>
      </c>
      <c r="F4" s="430" t="s">
        <v>324</v>
      </c>
      <c r="G4" s="431" t="s">
        <v>335</v>
      </c>
      <c r="H4" s="435"/>
      <c r="I4" s="430" t="s">
        <v>326</v>
      </c>
      <c r="J4" s="427"/>
      <c r="K4" s="427"/>
      <c r="L4" s="427"/>
    </row>
    <row r="5" spans="1:12" s="423" customFormat="1" ht="20.25" customHeight="1">
      <c r="A5" s="376"/>
      <c r="B5" s="393" t="s">
        <v>121</v>
      </c>
      <c r="C5" s="393" t="s">
        <v>334</v>
      </c>
      <c r="D5" s="393" t="s">
        <v>121</v>
      </c>
      <c r="E5" s="393"/>
      <c r="F5" s="432"/>
      <c r="G5" s="432" t="s">
        <v>120</v>
      </c>
      <c r="H5" s="436" t="s">
        <v>76</v>
      </c>
      <c r="I5" s="432"/>
      <c r="J5" s="427"/>
      <c r="K5" s="427"/>
      <c r="L5" s="427"/>
    </row>
    <row r="6" spans="1:12" ht="18" customHeight="1">
      <c r="A6" s="377"/>
      <c r="B6" s="82"/>
      <c r="C6" s="81"/>
      <c r="D6" s="81"/>
      <c r="E6" s="81"/>
      <c r="F6" s="300"/>
      <c r="G6" s="300"/>
      <c r="H6" s="300"/>
      <c r="I6" s="300"/>
      <c r="J6" s="424"/>
      <c r="K6" s="424"/>
      <c r="L6" s="424"/>
    </row>
    <row r="7" spans="1:12" ht="18" customHeight="1">
      <c r="A7" s="378" t="s">
        <v>263</v>
      </c>
      <c r="B7" s="299">
        <v>1672352895</v>
      </c>
      <c r="C7" s="298">
        <v>4581788.7534246575</v>
      </c>
      <c r="D7" s="298">
        <v>1320399235</v>
      </c>
      <c r="E7" s="298">
        <v>1254350157</v>
      </c>
      <c r="F7" s="281">
        <v>30.856922177899541</v>
      </c>
      <c r="G7" s="281">
        <v>288.18422368623339</v>
      </c>
      <c r="H7" s="281">
        <v>78.954581831844777</v>
      </c>
      <c r="I7" s="281">
        <v>8.8721958770107765</v>
      </c>
      <c r="J7" s="424"/>
      <c r="K7" s="424"/>
      <c r="L7" s="424"/>
    </row>
    <row r="8" spans="1:12" ht="18" customHeight="1">
      <c r="A8" s="379" t="s">
        <v>295</v>
      </c>
      <c r="B8" s="79">
        <v>1193243907</v>
      </c>
      <c r="C8" s="80">
        <v>3269161.389041096</v>
      </c>
      <c r="D8" s="80">
        <v>1034538275</v>
      </c>
      <c r="E8" s="80">
        <v>994003966</v>
      </c>
      <c r="F8" s="201">
        <v>28.991960237178901</v>
      </c>
      <c r="G8" s="201">
        <v>316.4537176010906</v>
      </c>
      <c r="H8" s="201">
        <v>86.699648657833038</v>
      </c>
      <c r="I8" s="201">
        <v>10.487553175718137</v>
      </c>
      <c r="J8" s="424"/>
      <c r="K8" s="424"/>
      <c r="L8" s="424"/>
    </row>
    <row r="9" spans="1:12" ht="18" customHeight="1">
      <c r="A9" s="379" t="s">
        <v>296</v>
      </c>
      <c r="B9" s="79">
        <v>863967042</v>
      </c>
      <c r="C9" s="80">
        <v>2367032.9917808217</v>
      </c>
      <c r="D9" s="80">
        <v>755716148</v>
      </c>
      <c r="E9" s="80">
        <v>731099171</v>
      </c>
      <c r="F9" s="201">
        <v>31.583119567655917</v>
      </c>
      <c r="G9" s="201">
        <v>319.26726438715241</v>
      </c>
      <c r="H9" s="201">
        <v>87.470483393740381</v>
      </c>
      <c r="I9" s="201">
        <v>9.7795068629583088</v>
      </c>
      <c r="J9" s="424"/>
      <c r="K9" s="424"/>
      <c r="L9" s="424"/>
    </row>
    <row r="10" spans="1:12" ht="18" customHeight="1">
      <c r="A10" s="379" t="s">
        <v>305</v>
      </c>
      <c r="B10" s="79">
        <v>150213113</v>
      </c>
      <c r="C10" s="80">
        <v>411542.77534246573</v>
      </c>
      <c r="D10" s="80">
        <v>126318958</v>
      </c>
      <c r="E10" s="80">
        <v>123420475</v>
      </c>
      <c r="F10" s="201">
        <v>28.188894800415994</v>
      </c>
      <c r="G10" s="201">
        <v>306.94004504120755</v>
      </c>
      <c r="H10" s="201">
        <v>84.093163024988371</v>
      </c>
      <c r="I10" s="201">
        <v>10.6388376765461</v>
      </c>
      <c r="J10" s="424"/>
      <c r="K10" s="424"/>
      <c r="L10" s="424"/>
    </row>
    <row r="11" spans="1:12" ht="18" customHeight="1">
      <c r="A11" s="378" t="s">
        <v>327</v>
      </c>
      <c r="B11" s="79">
        <v>159775220</v>
      </c>
      <c r="C11" s="80">
        <v>437740.32876712328</v>
      </c>
      <c r="D11" s="80">
        <v>136971327</v>
      </c>
      <c r="E11" s="80">
        <v>125597498</v>
      </c>
      <c r="F11" s="201">
        <v>16.549338783573575</v>
      </c>
      <c r="G11" s="201">
        <v>312.90543273856861</v>
      </c>
      <c r="H11" s="201">
        <v>85.727515818785918</v>
      </c>
      <c r="I11" s="201">
        <v>17.337392517413313</v>
      </c>
      <c r="J11" s="424"/>
      <c r="K11" s="424"/>
      <c r="L11" s="424"/>
    </row>
    <row r="12" spans="1:12" ht="18" customHeight="1">
      <c r="A12" s="378" t="s">
        <v>329</v>
      </c>
      <c r="B12" s="79">
        <v>408797756</v>
      </c>
      <c r="C12" s="80">
        <v>1119993.8520547946</v>
      </c>
      <c r="D12" s="80">
        <v>238242100</v>
      </c>
      <c r="E12" s="80">
        <v>216546291</v>
      </c>
      <c r="F12" s="201">
        <v>35.374790609173502</v>
      </c>
      <c r="G12" s="201">
        <v>212.71732837007059</v>
      </c>
      <c r="H12" s="201">
        <v>58.278720101389204</v>
      </c>
      <c r="I12" s="201">
        <v>5.4656426418595183</v>
      </c>
      <c r="J12" s="424"/>
      <c r="K12" s="424"/>
      <c r="L12" s="424"/>
    </row>
    <row r="13" spans="1:12" ht="18" customHeight="1">
      <c r="A13" s="379" t="s">
        <v>307</v>
      </c>
      <c r="B13" s="79">
        <v>53846520</v>
      </c>
      <c r="C13" s="80">
        <v>147524.71232876711</v>
      </c>
      <c r="D13" s="80">
        <v>29364839</v>
      </c>
      <c r="E13" s="80">
        <v>24594660</v>
      </c>
      <c r="F13" s="201">
        <v>18.018133762404702</v>
      </c>
      <c r="G13" s="201">
        <v>199.05030510792528</v>
      </c>
      <c r="H13" s="201">
        <v>54.534330166554867</v>
      </c>
      <c r="I13" s="201">
        <v>9.2526522504627327</v>
      </c>
      <c r="J13" s="424"/>
      <c r="K13" s="424"/>
      <c r="L13" s="424"/>
    </row>
    <row r="14" spans="1:12" ht="18" customHeight="1">
      <c r="A14" s="379" t="s">
        <v>299</v>
      </c>
      <c r="B14" s="79">
        <v>352323125</v>
      </c>
      <c r="C14" s="80">
        <v>965268.8356164383</v>
      </c>
      <c r="D14" s="80">
        <v>208088614</v>
      </c>
      <c r="E14" s="80">
        <v>191264676</v>
      </c>
      <c r="F14" s="201">
        <v>38.167830184294601</v>
      </c>
      <c r="G14" s="201">
        <v>215.57581299836622</v>
      </c>
      <c r="H14" s="201">
        <v>59.06186657489485</v>
      </c>
      <c r="I14" s="201">
        <v>5.1914540322044136</v>
      </c>
      <c r="J14" s="424"/>
      <c r="K14" s="424"/>
      <c r="L14" s="424"/>
    </row>
    <row r="15" spans="1:12" ht="18" customHeight="1">
      <c r="A15" s="378" t="s">
        <v>310</v>
      </c>
      <c r="B15" s="79">
        <v>6543158</v>
      </c>
      <c r="C15" s="80">
        <v>17926.460273972603</v>
      </c>
      <c r="D15" s="80">
        <v>3936985</v>
      </c>
      <c r="E15" s="80">
        <v>3464819</v>
      </c>
      <c r="F15" s="201">
        <v>27.146630877628201</v>
      </c>
      <c r="G15" s="201">
        <v>219.61864974069096</v>
      </c>
      <c r="H15" s="201">
        <v>60.169493079641356</v>
      </c>
      <c r="I15" s="201">
        <v>7.119837334555311</v>
      </c>
      <c r="J15" s="424"/>
      <c r="K15" s="424"/>
      <c r="L15" s="424"/>
    </row>
    <row r="16" spans="1:12" ht="18" customHeight="1">
      <c r="A16" s="379" t="s">
        <v>300</v>
      </c>
      <c r="B16" s="79">
        <v>345779967</v>
      </c>
      <c r="C16" s="80">
        <v>947342.3753424657</v>
      </c>
      <c r="D16" s="80">
        <v>204151629</v>
      </c>
      <c r="E16" s="80">
        <v>187799857</v>
      </c>
      <c r="F16" s="201">
        <v>38.376383181273198</v>
      </c>
      <c r="G16" s="201">
        <v>215.49931082329013</v>
      </c>
      <c r="H16" s="201">
        <v>59.040907074874006</v>
      </c>
      <c r="I16" s="201">
        <v>5.1656413676758346</v>
      </c>
      <c r="J16" s="424"/>
      <c r="K16" s="424"/>
      <c r="L16" s="424"/>
    </row>
    <row r="17" spans="1:12" ht="18" customHeight="1">
      <c r="A17" s="379" t="s">
        <v>328</v>
      </c>
      <c r="B17" s="79">
        <v>2587231</v>
      </c>
      <c r="C17" s="80">
        <v>7088.3041095890412</v>
      </c>
      <c r="D17" s="80">
        <v>760787</v>
      </c>
      <c r="E17" s="80">
        <v>683395</v>
      </c>
      <c r="F17" s="201">
        <v>16.807828524008873</v>
      </c>
      <c r="G17" s="201">
        <v>107.32990405572599</v>
      </c>
      <c r="H17" s="201">
        <v>29.405453165952327</v>
      </c>
      <c r="I17" s="201">
        <v>5.7361149581581179</v>
      </c>
      <c r="J17" s="424"/>
      <c r="K17" s="424"/>
      <c r="L17" s="424"/>
    </row>
    <row r="18" spans="1:12" ht="18" customHeight="1">
      <c r="A18" s="378" t="s">
        <v>308</v>
      </c>
      <c r="B18" s="79">
        <v>40880</v>
      </c>
      <c r="C18" s="80">
        <v>112</v>
      </c>
      <c r="D18" s="80">
        <v>27860</v>
      </c>
      <c r="E18" s="80">
        <v>3560</v>
      </c>
      <c r="F18" s="201">
        <v>0.6428571428571429</v>
      </c>
      <c r="G18" s="201">
        <v>248.75</v>
      </c>
      <c r="H18" s="201">
        <v>68.150684931506845</v>
      </c>
      <c r="I18" s="201">
        <v>49.444444444444443</v>
      </c>
      <c r="J18" s="424"/>
      <c r="K18" s="424"/>
      <c r="L18" s="424"/>
    </row>
    <row r="19" spans="1:12" ht="18" customHeight="1">
      <c r="A19" s="378" t="s">
        <v>330</v>
      </c>
      <c r="B19" s="79">
        <v>57107868</v>
      </c>
      <c r="C19" s="80">
        <v>156459.91232876712</v>
      </c>
      <c r="D19" s="80">
        <v>40989283</v>
      </c>
      <c r="E19" s="80">
        <v>39099125</v>
      </c>
      <c r="F19" s="201">
        <v>41.708830734146822</v>
      </c>
      <c r="G19" s="201">
        <v>261.97945780430814</v>
      </c>
      <c r="H19" s="201">
        <v>71.775193918988535</v>
      </c>
      <c r="I19" s="201">
        <v>5.9915052039915659</v>
      </c>
      <c r="J19" s="424"/>
      <c r="K19" s="424"/>
      <c r="L19" s="424"/>
    </row>
    <row r="20" spans="1:12" ht="18" customHeight="1">
      <c r="A20" s="379" t="s">
        <v>304</v>
      </c>
      <c r="B20" s="79">
        <v>9683250</v>
      </c>
      <c r="C20" s="80">
        <v>26529.452054794521</v>
      </c>
      <c r="D20" s="80">
        <v>6429335</v>
      </c>
      <c r="E20" s="80">
        <v>5618635</v>
      </c>
      <c r="F20" s="201">
        <v>12.313296155732838</v>
      </c>
      <c r="G20" s="201">
        <v>242.34707097307205</v>
      </c>
      <c r="H20" s="201">
        <v>66.396457800841659</v>
      </c>
      <c r="I20" s="201">
        <v>17.199990816279676</v>
      </c>
      <c r="J20" s="424"/>
      <c r="K20" s="424"/>
      <c r="L20" s="424"/>
    </row>
    <row r="21" spans="1:12" ht="18" customHeight="1">
      <c r="A21" s="378"/>
      <c r="B21" s="79"/>
      <c r="C21" s="80"/>
      <c r="D21" s="80"/>
      <c r="E21" s="80"/>
      <c r="F21" s="201"/>
      <c r="G21" s="201"/>
      <c r="H21" s="201"/>
      <c r="I21" s="201"/>
      <c r="J21" s="424"/>
      <c r="K21" s="424"/>
      <c r="L21" s="424"/>
    </row>
    <row r="22" spans="1:12" ht="18" customHeight="1">
      <c r="A22" s="379" t="s">
        <v>303</v>
      </c>
      <c r="B22" s="79">
        <v>47424618</v>
      </c>
      <c r="C22" s="80">
        <v>129930.4602739726</v>
      </c>
      <c r="D22" s="80">
        <v>34559948</v>
      </c>
      <c r="E22" s="80">
        <v>33480490</v>
      </c>
      <c r="F22" s="201">
        <v>47.710867697447775</v>
      </c>
      <c r="G22" s="201">
        <v>265.9880364244579</v>
      </c>
      <c r="H22" s="201">
        <v>72.873434636837771</v>
      </c>
      <c r="I22" s="201">
        <v>5.4008673846746982</v>
      </c>
      <c r="J22" s="424"/>
      <c r="K22" s="424"/>
      <c r="L22" s="424"/>
    </row>
    <row r="23" spans="1:12" ht="18" customHeight="1">
      <c r="A23" s="378" t="s">
        <v>232</v>
      </c>
      <c r="B23" s="77">
        <v>13203364</v>
      </c>
      <c r="C23" s="80">
        <v>36173.599999999999</v>
      </c>
      <c r="D23" s="80">
        <v>6629577</v>
      </c>
      <c r="E23" s="80">
        <v>4700775</v>
      </c>
      <c r="F23" s="201">
        <v>12.583596877280669</v>
      </c>
      <c r="G23" s="201">
        <v>183.27114249065619</v>
      </c>
      <c r="H23" s="201">
        <v>50.211271915248268</v>
      </c>
      <c r="I23" s="201">
        <v>10.326970478521245</v>
      </c>
      <c r="J23" s="424"/>
      <c r="K23" s="424"/>
      <c r="L23" s="424"/>
    </row>
    <row r="24" spans="1:12" ht="18" customHeight="1">
      <c r="A24" s="379" t="s">
        <v>298</v>
      </c>
      <c r="B24" s="77">
        <v>13202634</v>
      </c>
      <c r="C24" s="80">
        <v>36171.599999999999</v>
      </c>
      <c r="D24" s="80">
        <v>6629577</v>
      </c>
      <c r="E24" s="80">
        <v>4700775</v>
      </c>
      <c r="F24" s="201">
        <v>12.584292649481915</v>
      </c>
      <c r="G24" s="201">
        <v>183.28127591812361</v>
      </c>
      <c r="H24" s="201">
        <v>50.214048196746198</v>
      </c>
      <c r="I24" s="201">
        <v>10.326970478521245</v>
      </c>
      <c r="J24" s="424"/>
      <c r="K24" s="424"/>
      <c r="L24" s="424"/>
    </row>
    <row r="25" spans="1:12" ht="18" customHeight="1">
      <c r="A25" s="378" t="s">
        <v>332</v>
      </c>
      <c r="B25" s="77">
        <v>730</v>
      </c>
      <c r="C25" s="80">
        <v>2</v>
      </c>
      <c r="D25" s="80"/>
      <c r="E25" s="80"/>
      <c r="F25" s="201"/>
      <c r="G25" s="201"/>
      <c r="H25" s="201"/>
      <c r="I25" s="201"/>
      <c r="J25" s="424"/>
      <c r="K25" s="424"/>
      <c r="L25" s="424"/>
    </row>
    <row r="26" spans="1:12" ht="18" customHeight="1" thickBot="1">
      <c r="A26" s="382"/>
      <c r="B26" s="73"/>
      <c r="C26" s="72"/>
      <c r="D26" s="72"/>
      <c r="E26" s="72"/>
      <c r="F26" s="241"/>
      <c r="G26" s="241"/>
      <c r="H26" s="241"/>
      <c r="I26" s="241"/>
      <c r="J26" s="424"/>
      <c r="K26" s="424"/>
      <c r="L26" s="424"/>
    </row>
    <row r="27" spans="1:12" s="297" customFormat="1" ht="18" customHeight="1"/>
    <row r="28" spans="1:12" s="297" customFormat="1" ht="18" customHeight="1"/>
    <row r="29" spans="1:12" s="297" customFormat="1" ht="18" customHeight="1"/>
    <row r="30" spans="1:12" s="297" customFormat="1" ht="18" customHeight="1"/>
    <row r="31" spans="1:12" s="297" customFormat="1" ht="18" customHeight="1"/>
    <row r="32" spans="1:12" s="297" customFormat="1" ht="18" customHeight="1"/>
    <row r="33" s="297" customFormat="1" ht="18" customHeight="1"/>
    <row r="34" s="297" customFormat="1" ht="18" customHeight="1"/>
    <row r="35" s="297" customFormat="1" ht="12"/>
    <row r="36" s="297" customFormat="1" ht="12"/>
    <row r="37" s="297" customFormat="1" ht="12"/>
    <row r="38" s="297" customFormat="1" ht="12"/>
    <row r="39" s="297" customFormat="1" ht="12"/>
    <row r="40" s="297" customFormat="1" ht="12"/>
    <row r="41" s="297" customFormat="1" ht="12"/>
    <row r="42" s="297" customFormat="1" ht="12"/>
    <row r="43" s="297" customFormat="1" ht="12"/>
    <row r="44" s="297" customFormat="1" ht="12"/>
    <row r="45" s="297" customFormat="1" ht="12"/>
    <row r="46" s="297" customFormat="1" ht="12"/>
    <row r="47" s="297" customFormat="1" ht="12"/>
    <row r="48" s="297" customFormat="1" ht="12"/>
    <row r="49" s="297" customFormat="1" ht="12"/>
    <row r="50" s="297" customFormat="1" ht="12"/>
    <row r="51" s="297" customFormat="1" ht="12"/>
    <row r="52" s="297" customFormat="1" ht="12"/>
    <row r="53" s="297" customFormat="1" ht="12"/>
    <row r="54" s="297" customFormat="1" ht="12"/>
    <row r="55" s="297" customFormat="1" ht="12"/>
    <row r="56" s="297" customFormat="1" ht="12"/>
    <row r="57" s="297" customFormat="1" ht="12"/>
    <row r="58" s="297" customFormat="1" ht="12"/>
    <row r="59" s="297" customFormat="1" ht="12"/>
    <row r="60" s="297" customFormat="1" ht="12"/>
    <row r="61" s="297" customFormat="1" ht="12"/>
    <row r="62" s="297" customFormat="1" ht="12"/>
    <row r="63" s="297" customFormat="1" ht="12"/>
    <row r="64" s="297" customFormat="1" ht="12"/>
    <row r="65" s="297" customFormat="1" ht="12"/>
    <row r="66" s="297" customFormat="1" ht="12"/>
    <row r="67" s="297" customFormat="1" ht="12"/>
    <row r="68" s="297" customFormat="1" ht="12"/>
    <row r="69" s="297" customFormat="1" ht="12"/>
    <row r="70" s="297" customFormat="1" ht="12"/>
    <row r="71" s="297" customFormat="1" ht="12"/>
    <row r="72" s="297" customFormat="1" ht="12"/>
    <row r="73" s="297" customFormat="1" ht="12"/>
    <row r="74" s="297" customFormat="1" ht="12"/>
    <row r="75" s="297" customFormat="1" ht="12"/>
    <row r="76" s="297" customFormat="1" ht="12"/>
  </sheetData>
  <mergeCells count="54">
    <mergeCell ref="A27:IV27"/>
    <mergeCell ref="A28:IV28"/>
    <mergeCell ref="A3:A5"/>
    <mergeCell ref="A1:I1"/>
    <mergeCell ref="B2:I2"/>
    <mergeCell ref="A29:IV29"/>
    <mergeCell ref="H3:H4"/>
    <mergeCell ref="A30:IV30"/>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71:IV71"/>
    <mergeCell ref="A60:IV60"/>
    <mergeCell ref="A61:IV61"/>
    <mergeCell ref="A62:IV62"/>
    <mergeCell ref="A63:IV63"/>
    <mergeCell ref="A64:IV64"/>
    <mergeCell ref="A65:IV65"/>
    <mergeCell ref="A72:IV72"/>
    <mergeCell ref="A73:IV73"/>
    <mergeCell ref="A74:IV74"/>
    <mergeCell ref="A75:IV75"/>
    <mergeCell ref="A76:IV76"/>
    <mergeCell ref="A66:IV66"/>
    <mergeCell ref="A67:IV67"/>
    <mergeCell ref="A68:IV68"/>
    <mergeCell ref="A69:IV69"/>
    <mergeCell ref="A70:IV70"/>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showGridLines="0" showZeros="0" workbookViewId="0">
      <selection activeCell="L22" sqref="L22"/>
    </sheetView>
  </sheetViews>
  <sheetFormatPr defaultRowHeight="14.25"/>
  <cols>
    <col min="1" max="1" width="13.625" style="215" customWidth="1"/>
    <col min="2" max="11" width="14" style="215" customWidth="1"/>
    <col min="12" max="12" width="11.875" style="215" customWidth="1"/>
    <col min="13" max="16384" width="9" style="215"/>
  </cols>
  <sheetData>
    <row r="1" spans="1:11" s="285" customFormat="1" ht="20.25">
      <c r="A1" s="91" t="s">
        <v>357</v>
      </c>
      <c r="B1" s="91"/>
      <c r="C1" s="91"/>
      <c r="D1" s="91"/>
      <c r="E1" s="91"/>
      <c r="F1" s="91"/>
      <c r="G1" s="91"/>
      <c r="H1" s="91"/>
    </row>
    <row r="2" spans="1:11" s="285" customFormat="1" ht="18" customHeight="1" thickBot="1">
      <c r="A2" s="90"/>
      <c r="B2" s="135"/>
      <c r="C2" s="135"/>
      <c r="D2" s="135"/>
      <c r="E2" s="135"/>
      <c r="F2" s="135"/>
      <c r="G2" s="135"/>
      <c r="H2" s="135"/>
    </row>
    <row r="3" spans="1:11" s="437" customFormat="1" ht="18" customHeight="1">
      <c r="A3" s="374" t="s">
        <v>281</v>
      </c>
      <c r="B3" s="387" t="s">
        <v>344</v>
      </c>
      <c r="C3" s="388"/>
      <c r="D3" s="387" t="s">
        <v>353</v>
      </c>
      <c r="E3" s="387" t="s">
        <v>351</v>
      </c>
      <c r="F3" s="387" t="s">
        <v>347</v>
      </c>
      <c r="G3" s="387" t="s">
        <v>347</v>
      </c>
      <c r="H3" s="387" t="s">
        <v>350</v>
      </c>
    </row>
    <row r="4" spans="1:11" s="437" customFormat="1" ht="18" customHeight="1">
      <c r="A4" s="375"/>
      <c r="B4" s="389" t="s">
        <v>345</v>
      </c>
      <c r="C4" s="390" t="s">
        <v>355</v>
      </c>
      <c r="D4" s="389" t="s">
        <v>354</v>
      </c>
      <c r="E4" s="389" t="s">
        <v>352</v>
      </c>
      <c r="F4" s="389" t="s">
        <v>348</v>
      </c>
      <c r="G4" s="389" t="s">
        <v>349</v>
      </c>
      <c r="H4" s="389" t="s">
        <v>349</v>
      </c>
    </row>
    <row r="5" spans="1:11" s="437" customFormat="1" ht="18" customHeight="1">
      <c r="A5" s="376"/>
      <c r="B5" s="393" t="s">
        <v>346</v>
      </c>
      <c r="C5" s="393"/>
      <c r="D5" s="393" t="s">
        <v>71</v>
      </c>
      <c r="E5" s="393" t="s">
        <v>71</v>
      </c>
      <c r="F5" s="393" t="s">
        <v>76</v>
      </c>
      <c r="G5" s="393" t="s">
        <v>76</v>
      </c>
      <c r="H5" s="393" t="s">
        <v>76</v>
      </c>
    </row>
    <row r="6" spans="1:11" s="295" customFormat="1" ht="18" customHeight="1">
      <c r="A6" s="83"/>
      <c r="B6" s="82"/>
      <c r="C6" s="81"/>
      <c r="D6" s="81"/>
      <c r="E6" s="81"/>
      <c r="F6" s="81"/>
      <c r="G6" s="81"/>
      <c r="H6" s="81"/>
    </row>
    <row r="7" spans="1:11" s="278" customFormat="1" ht="18" customHeight="1">
      <c r="A7" s="78" t="s">
        <v>252</v>
      </c>
      <c r="B7" s="291">
        <v>58.376158420000003</v>
      </c>
      <c r="C7" s="290">
        <v>55.21322052</v>
      </c>
      <c r="D7" s="290">
        <v>6733.2323999999999</v>
      </c>
      <c r="E7" s="290">
        <v>28705.206200000001</v>
      </c>
      <c r="F7" s="290">
        <v>96.55</v>
      </c>
      <c r="G7" s="193">
        <v>0.08</v>
      </c>
      <c r="H7" s="193">
        <v>0.05</v>
      </c>
      <c r="I7" s="279"/>
      <c r="J7" s="279"/>
      <c r="K7" s="279"/>
    </row>
    <row r="8" spans="1:11" s="277" customFormat="1" ht="18" customHeight="1">
      <c r="A8" s="78"/>
      <c r="B8" s="289"/>
      <c r="C8" s="288"/>
      <c r="D8" s="288"/>
      <c r="E8" s="288"/>
      <c r="F8" s="288"/>
      <c r="G8" s="147"/>
      <c r="H8" s="147"/>
      <c r="I8" s="272"/>
      <c r="J8" s="272"/>
      <c r="K8" s="272"/>
    </row>
    <row r="9" spans="1:11" s="277" customFormat="1" ht="18" customHeight="1">
      <c r="A9" s="335" t="s">
        <v>159</v>
      </c>
      <c r="B9" s="289">
        <v>1.4637053499999999</v>
      </c>
      <c r="C9" s="288">
        <v>1.4344286399999999</v>
      </c>
      <c r="D9" s="288">
        <v>306.87580000000003</v>
      </c>
      <c r="E9" s="288">
        <v>758.57680000000005</v>
      </c>
      <c r="F9" s="288">
        <v>97.501289656951258</v>
      </c>
      <c r="G9" s="294">
        <v>7.9113069695094712E-2</v>
      </c>
      <c r="H9" s="294">
        <v>5.4289064175148387E-2</v>
      </c>
    </row>
    <row r="10" spans="1:11" s="277" customFormat="1" ht="18" customHeight="1">
      <c r="A10" s="336" t="s">
        <v>160</v>
      </c>
      <c r="B10" s="289">
        <v>0.74971540999999997</v>
      </c>
      <c r="C10" s="288">
        <v>0.71593401999999995</v>
      </c>
      <c r="D10" s="288">
        <v>188.74250000000001</v>
      </c>
      <c r="E10" s="288">
        <v>261.39729999999997</v>
      </c>
      <c r="F10" s="288">
        <v>95.241896679935252</v>
      </c>
      <c r="G10" s="294">
        <v>8.335606199957292E-2</v>
      </c>
      <c r="H10" s="294">
        <v>8.0003178934262287E-2</v>
      </c>
    </row>
    <row r="11" spans="1:11" ht="18" customHeight="1">
      <c r="A11" s="336" t="s">
        <v>161</v>
      </c>
      <c r="B11" s="289">
        <v>3.1317713999999999</v>
      </c>
      <c r="C11" s="288">
        <v>2.7573727300000002</v>
      </c>
      <c r="D11" s="288">
        <v>216.67169999999999</v>
      </c>
      <c r="E11" s="288">
        <v>1229.7487000000001</v>
      </c>
      <c r="F11" s="288">
        <v>96.255959195529954</v>
      </c>
      <c r="G11" s="294">
        <v>0.24189503711616517</v>
      </c>
      <c r="H11" s="294">
        <v>6.5721550160911649E-2</v>
      </c>
    </row>
    <row r="12" spans="1:11" ht="18" customHeight="1">
      <c r="A12" s="336" t="s">
        <v>162</v>
      </c>
      <c r="B12" s="289">
        <v>1.0903159899999999</v>
      </c>
      <c r="C12" s="288">
        <v>0.97279207999999995</v>
      </c>
      <c r="D12" s="288">
        <v>71.147999999999996</v>
      </c>
      <c r="E12" s="288">
        <v>731.66589999999997</v>
      </c>
      <c r="F12" s="288">
        <v>94.77171019918687</v>
      </c>
      <c r="G12" s="294">
        <v>0.19084682349376023</v>
      </c>
      <c r="H12" s="294">
        <v>0.14167650531286896</v>
      </c>
    </row>
    <row r="13" spans="1:11" ht="18" customHeight="1">
      <c r="A13" s="336" t="s">
        <v>163</v>
      </c>
      <c r="B13" s="289">
        <v>0.83953036000000003</v>
      </c>
      <c r="C13" s="288">
        <v>0.77228967999999998</v>
      </c>
      <c r="D13" s="288">
        <v>31.919599999999999</v>
      </c>
      <c r="E13" s="288">
        <v>588.97080000000005</v>
      </c>
      <c r="F13" s="288">
        <v>96.197686856531618</v>
      </c>
      <c r="G13" s="294">
        <v>0.14640628871320133</v>
      </c>
      <c r="H13" s="294">
        <v>0.23997794458577174</v>
      </c>
    </row>
    <row r="14" spans="1:11" ht="18" customHeight="1">
      <c r="A14" s="128"/>
      <c r="B14" s="289"/>
      <c r="C14" s="288"/>
      <c r="D14" s="288"/>
      <c r="E14" s="288"/>
      <c r="F14" s="288"/>
      <c r="G14" s="76"/>
      <c r="H14" s="76"/>
    </row>
    <row r="15" spans="1:11" ht="18" customHeight="1">
      <c r="A15" s="336" t="s">
        <v>164</v>
      </c>
      <c r="B15" s="289">
        <v>1.470901</v>
      </c>
      <c r="C15" s="288">
        <v>1.3402550099999999</v>
      </c>
      <c r="D15" s="288">
        <v>317.87740000000002</v>
      </c>
      <c r="E15" s="288">
        <v>594.18550000000005</v>
      </c>
      <c r="F15" s="288">
        <v>96.393001822073614</v>
      </c>
      <c r="G15" s="294">
        <v>0.12861590829218525</v>
      </c>
      <c r="H15" s="294">
        <v>4.7471131952129972E-2</v>
      </c>
    </row>
    <row r="16" spans="1:11" ht="18" customHeight="1">
      <c r="A16" s="336" t="s">
        <v>165</v>
      </c>
      <c r="B16" s="289">
        <v>0.86136908999999995</v>
      </c>
      <c r="C16" s="288">
        <v>0.79253715999999996</v>
      </c>
      <c r="D16" s="288">
        <v>61.922800000000002</v>
      </c>
      <c r="E16" s="288">
        <v>406.99329999999998</v>
      </c>
      <c r="F16" s="288">
        <v>96.824745957310384</v>
      </c>
      <c r="G16" s="294">
        <v>0.10195062614311591</v>
      </c>
      <c r="H16" s="294">
        <v>8.8820272985071738E-2</v>
      </c>
    </row>
    <row r="17" spans="1:8" ht="18" customHeight="1">
      <c r="A17" s="336" t="s">
        <v>166</v>
      </c>
      <c r="B17" s="289">
        <v>1.0509890099999999</v>
      </c>
      <c r="C17" s="288">
        <v>0.91424262000000001</v>
      </c>
      <c r="D17" s="288">
        <v>58.296100000000003</v>
      </c>
      <c r="E17" s="288">
        <v>544.57169999999996</v>
      </c>
      <c r="F17" s="288">
        <v>97.50092646262317</v>
      </c>
      <c r="G17" s="294">
        <v>0.15755422211793102</v>
      </c>
      <c r="H17" s="294">
        <v>0.19623954261091225</v>
      </c>
    </row>
    <row r="18" spans="1:8" ht="18" customHeight="1">
      <c r="A18" s="128"/>
      <c r="B18" s="289"/>
      <c r="C18" s="288"/>
      <c r="D18" s="288"/>
      <c r="E18" s="288"/>
      <c r="F18" s="288"/>
      <c r="G18" s="76"/>
      <c r="H18" s="76"/>
    </row>
    <row r="19" spans="1:8" ht="18" customHeight="1">
      <c r="A19" s="336" t="s">
        <v>167</v>
      </c>
      <c r="B19" s="289">
        <v>2.0039949799999999</v>
      </c>
      <c r="C19" s="288">
        <v>1.97423996</v>
      </c>
      <c r="D19" s="288">
        <v>61.509399999999999</v>
      </c>
      <c r="E19" s="288">
        <v>591.31709999999998</v>
      </c>
      <c r="F19" s="288">
        <v>96.606138331050161</v>
      </c>
      <c r="G19" s="294">
        <v>0.14003107456856476</v>
      </c>
      <c r="H19" s="294">
        <v>0.79630105317236055</v>
      </c>
    </row>
    <row r="20" spans="1:8" ht="18" customHeight="1">
      <c r="A20" s="336" t="s">
        <v>168</v>
      </c>
      <c r="B20" s="289">
        <v>3.8465557100000001</v>
      </c>
      <c r="C20" s="288">
        <v>3.6993509800000002</v>
      </c>
      <c r="D20" s="288">
        <v>213.25530000000001</v>
      </c>
      <c r="E20" s="288">
        <v>2017.5554</v>
      </c>
      <c r="F20" s="288">
        <v>96.983827707995857</v>
      </c>
      <c r="G20" s="294">
        <v>4.7475335902959236E-2</v>
      </c>
      <c r="H20" s="294">
        <v>3.67165552274668E-2</v>
      </c>
    </row>
    <row r="21" spans="1:8" ht="18" customHeight="1">
      <c r="A21" s="336" t="s">
        <v>169</v>
      </c>
      <c r="B21" s="289">
        <v>3.6099797300000001</v>
      </c>
      <c r="C21" s="288">
        <v>3.5427860600000001</v>
      </c>
      <c r="D21" s="288">
        <v>128.90889999999999</v>
      </c>
      <c r="E21" s="288">
        <v>1974.4374</v>
      </c>
      <c r="F21" s="288">
        <v>92.857408659302763</v>
      </c>
      <c r="G21" s="294">
        <v>4.4530065052932381E-2</v>
      </c>
      <c r="H21" s="294">
        <v>0.14785635437118771</v>
      </c>
    </row>
    <row r="22" spans="1:8" ht="18" customHeight="1">
      <c r="A22" s="336" t="s">
        <v>170</v>
      </c>
      <c r="B22" s="289">
        <v>1.9854163499999999</v>
      </c>
      <c r="C22" s="288">
        <v>1.85186951</v>
      </c>
      <c r="D22" s="288">
        <v>197.5608</v>
      </c>
      <c r="E22" s="288">
        <v>1025.2146</v>
      </c>
      <c r="F22" s="288">
        <v>96.234703882444322</v>
      </c>
      <c r="G22" s="294">
        <v>8.5913499102710192E-2</v>
      </c>
      <c r="H22" s="294">
        <v>1.4223469433207396E-2</v>
      </c>
    </row>
    <row r="23" spans="1:8" ht="18" customHeight="1">
      <c r="A23" s="336" t="s">
        <v>171</v>
      </c>
      <c r="B23" s="289">
        <v>1.64074506</v>
      </c>
      <c r="C23" s="288">
        <v>1.5763524900000001</v>
      </c>
      <c r="D23" s="288">
        <v>114.42059999999999</v>
      </c>
      <c r="E23" s="288">
        <v>752.5068</v>
      </c>
      <c r="F23" s="288">
        <v>95.709180794755369</v>
      </c>
      <c r="G23" s="294">
        <v>3.5490420262646948E-2</v>
      </c>
      <c r="H23" s="294">
        <v>1.3808702279135053E-2</v>
      </c>
    </row>
    <row r="24" spans="1:8" ht="18" customHeight="1">
      <c r="A24" s="336" t="s">
        <v>172</v>
      </c>
      <c r="B24" s="289">
        <v>1.56378218</v>
      </c>
      <c r="C24" s="288">
        <v>1.48004863</v>
      </c>
      <c r="D24" s="288">
        <v>210.1935</v>
      </c>
      <c r="E24" s="288">
        <v>712.65970000000004</v>
      </c>
      <c r="F24" s="288">
        <v>98.189161898350719</v>
      </c>
      <c r="G24" s="294">
        <v>3.4412326991756365E-2</v>
      </c>
      <c r="H24" s="294">
        <v>1.85067568692657E-2</v>
      </c>
    </row>
    <row r="25" spans="1:8" ht="18" customHeight="1">
      <c r="A25" s="336" t="s">
        <v>173</v>
      </c>
      <c r="B25" s="289">
        <v>4.8024414599999998</v>
      </c>
      <c r="C25" s="288">
        <v>4.4781310100000002</v>
      </c>
      <c r="D25" s="288">
        <v>494.50749999999999</v>
      </c>
      <c r="E25" s="288">
        <v>2511.5704999999998</v>
      </c>
      <c r="F25" s="288">
        <v>95.878229837238877</v>
      </c>
      <c r="G25" s="294">
        <v>0.20123543284731876</v>
      </c>
      <c r="H25" s="294">
        <v>8.0403229475791566E-2</v>
      </c>
    </row>
    <row r="26" spans="1:8" ht="18" customHeight="1">
      <c r="A26" s="128"/>
      <c r="B26" s="289"/>
      <c r="C26" s="288"/>
      <c r="D26" s="288"/>
      <c r="E26" s="288"/>
      <c r="F26" s="288"/>
      <c r="G26" s="76"/>
      <c r="H26" s="76"/>
    </row>
    <row r="27" spans="1:8" ht="18" customHeight="1">
      <c r="A27" s="336" t="s">
        <v>174</v>
      </c>
      <c r="B27" s="289">
        <v>4.1877622800000003</v>
      </c>
      <c r="C27" s="288">
        <v>3.8572315599999998</v>
      </c>
      <c r="D27" s="288">
        <v>197.92</v>
      </c>
      <c r="E27" s="288">
        <v>1683.443</v>
      </c>
      <c r="F27" s="288">
        <v>98.201824585688826</v>
      </c>
      <c r="G27" s="294">
        <v>0.12588880378238199</v>
      </c>
      <c r="H27" s="294">
        <v>6.0276879547291835E-2</v>
      </c>
    </row>
    <row r="28" spans="1:8" ht="18" customHeight="1">
      <c r="A28" s="336" t="s">
        <v>175</v>
      </c>
      <c r="B28" s="289">
        <v>2.3920428999999999</v>
      </c>
      <c r="C28" s="288">
        <v>2.2710027300000002</v>
      </c>
      <c r="D28" s="288">
        <v>397.4923</v>
      </c>
      <c r="E28" s="288">
        <v>1293.4010000000001</v>
      </c>
      <c r="F28" s="288">
        <v>97.823165997096652</v>
      </c>
      <c r="G28" s="294">
        <v>0.11809326518156973</v>
      </c>
      <c r="H28" s="294">
        <v>2.6340132878045687E-2</v>
      </c>
    </row>
    <row r="29" spans="1:8" ht="18" customHeight="1">
      <c r="A29" s="336" t="s">
        <v>176</v>
      </c>
      <c r="B29" s="289">
        <v>2.07691553</v>
      </c>
      <c r="C29" s="288">
        <v>1.93441448</v>
      </c>
      <c r="D29" s="288">
        <v>425.81729999999999</v>
      </c>
      <c r="E29" s="288">
        <v>1203.9675999999999</v>
      </c>
      <c r="F29" s="288">
        <v>96.992277950107038</v>
      </c>
      <c r="G29" s="294">
        <v>4.3621530866056669E-2</v>
      </c>
      <c r="H29" s="294">
        <v>3.1562832228751628E-2</v>
      </c>
    </row>
    <row r="30" spans="1:8" ht="18" customHeight="1">
      <c r="A30" s="336" t="s">
        <v>177</v>
      </c>
      <c r="B30" s="289">
        <v>6.0210688399999999</v>
      </c>
      <c r="C30" s="288">
        <v>5.8226998200000004</v>
      </c>
      <c r="D30" s="288">
        <v>809.8492</v>
      </c>
      <c r="E30" s="288">
        <v>3018.3472000000002</v>
      </c>
      <c r="F30" s="288">
        <v>97.538077367566501</v>
      </c>
      <c r="G30" s="294">
        <v>2.8820835780399057E-2</v>
      </c>
      <c r="H30" s="294">
        <v>2.6585196355074499E-2</v>
      </c>
    </row>
    <row r="31" spans="1:8" ht="18" customHeight="1">
      <c r="A31" s="336" t="s">
        <v>178</v>
      </c>
      <c r="B31" s="289">
        <v>1.95837763</v>
      </c>
      <c r="C31" s="288">
        <v>1.9005417099999999</v>
      </c>
      <c r="D31" s="288">
        <v>227.63890000000001</v>
      </c>
      <c r="E31" s="288">
        <v>951.12980000000005</v>
      </c>
      <c r="F31" s="288">
        <v>96.526506771919216</v>
      </c>
      <c r="G31" s="294">
        <v>3.7760620465740392E-2</v>
      </c>
      <c r="H31" s="294">
        <v>1.8889565887025461E-2</v>
      </c>
    </row>
    <row r="32" spans="1:8" ht="18" customHeight="1">
      <c r="A32" s="336" t="s">
        <v>179</v>
      </c>
      <c r="B32" s="289">
        <v>0.33567311</v>
      </c>
      <c r="C32" s="288">
        <v>0.3309744</v>
      </c>
      <c r="D32" s="288">
        <v>9.3446999999999996</v>
      </c>
      <c r="E32" s="288">
        <v>120.6991</v>
      </c>
      <c r="F32" s="288">
        <v>88.798848833686762</v>
      </c>
      <c r="G32" s="294">
        <v>3.862743077534557E-2</v>
      </c>
      <c r="H32" s="294">
        <v>3.5314135285241903E-2</v>
      </c>
    </row>
    <row r="33" spans="1:11" ht="18" customHeight="1">
      <c r="A33" s="128"/>
      <c r="B33" s="289"/>
      <c r="C33" s="288"/>
      <c r="D33" s="288"/>
      <c r="E33" s="288"/>
      <c r="F33" s="288"/>
      <c r="G33" s="76"/>
      <c r="H33" s="76"/>
    </row>
    <row r="34" spans="1:11" ht="18" customHeight="1">
      <c r="A34" s="336" t="s">
        <v>180</v>
      </c>
      <c r="B34" s="289">
        <v>1.1623943400000001</v>
      </c>
      <c r="C34" s="288">
        <v>1.1055823</v>
      </c>
      <c r="D34" s="288">
        <v>374.79300000000001</v>
      </c>
      <c r="E34" s="288">
        <v>511.54469999999998</v>
      </c>
      <c r="F34" s="288">
        <v>97.716585469180259</v>
      </c>
      <c r="G34" s="294">
        <v>7.4962797672289208E-2</v>
      </c>
      <c r="H34" s="294">
        <v>5.683137091674605E-3</v>
      </c>
    </row>
    <row r="35" spans="1:11" ht="18" customHeight="1">
      <c r="A35" s="336" t="s">
        <v>181</v>
      </c>
      <c r="B35" s="289">
        <v>3.6172952700000001</v>
      </c>
      <c r="C35" s="288">
        <v>3.4835243400000002</v>
      </c>
      <c r="D35" s="288">
        <v>497.87439999999998</v>
      </c>
      <c r="E35" s="288">
        <v>1895.4997000000001</v>
      </c>
      <c r="F35" s="288">
        <v>98.249796994339377</v>
      </c>
      <c r="G35" s="294">
        <v>8.0587305190433847E-2</v>
      </c>
      <c r="H35" s="294">
        <v>2.9244323467926853E-2</v>
      </c>
    </row>
    <row r="36" spans="1:11" ht="18" customHeight="1">
      <c r="A36" s="336" t="s">
        <v>182</v>
      </c>
      <c r="B36" s="289">
        <v>1.0280882200000001</v>
      </c>
      <c r="C36" s="288">
        <v>0.98034582999999997</v>
      </c>
      <c r="D36" s="288">
        <v>209.96690000000001</v>
      </c>
      <c r="E36" s="288">
        <v>628.02179999999998</v>
      </c>
      <c r="F36" s="288">
        <v>98.716426239933554</v>
      </c>
      <c r="G36" s="294">
        <v>5.7540010379310266E-2</v>
      </c>
      <c r="H36" s="294">
        <v>2.4813434879497675E-2</v>
      </c>
    </row>
    <row r="37" spans="1:11" ht="18" customHeight="1">
      <c r="A37" s="336" t="s">
        <v>183</v>
      </c>
      <c r="B37" s="289">
        <v>1.7613239000000001</v>
      </c>
      <c r="C37" s="288">
        <v>1.6998501699999999</v>
      </c>
      <c r="D37" s="288">
        <v>439.92649999999998</v>
      </c>
      <c r="E37" s="288">
        <v>684.21969999999999</v>
      </c>
      <c r="F37" s="288">
        <v>95.902527677737766</v>
      </c>
      <c r="G37" s="294">
        <v>4.3350122190256843E-2</v>
      </c>
      <c r="H37" s="294">
        <v>4.0915925728502375E-2</v>
      </c>
    </row>
    <row r="38" spans="1:11" ht="18" customHeight="1">
      <c r="A38" s="336" t="s">
        <v>184</v>
      </c>
      <c r="B38" s="289">
        <v>9.5919199999999996E-2</v>
      </c>
      <c r="C38" s="288">
        <v>9.2278159999999998E-2</v>
      </c>
      <c r="D38" s="288">
        <v>11.5634</v>
      </c>
      <c r="E38" s="288">
        <v>14.523099999999999</v>
      </c>
      <c r="F38" s="288">
        <v>99.464136473133081</v>
      </c>
      <c r="G38" s="294">
        <v>5.986249584703935E-2</v>
      </c>
      <c r="H38" s="294">
        <v>2.4214331425013405E-2</v>
      </c>
    </row>
    <row r="39" spans="1:11" ht="18" customHeight="1">
      <c r="A39" s="128"/>
      <c r="B39" s="289"/>
      <c r="C39" s="288"/>
      <c r="D39" s="288"/>
      <c r="E39" s="288"/>
      <c r="F39" s="288"/>
      <c r="G39" s="76"/>
      <c r="H39" s="76"/>
    </row>
    <row r="40" spans="1:11" ht="18" customHeight="1">
      <c r="A40" s="336" t="s">
        <v>185</v>
      </c>
      <c r="B40" s="289">
        <v>1.4331670299999999</v>
      </c>
      <c r="C40" s="288">
        <v>1.36134362</v>
      </c>
      <c r="D40" s="288">
        <v>60.177399999999999</v>
      </c>
      <c r="E40" s="288">
        <v>732.60810000000004</v>
      </c>
      <c r="F40" s="288">
        <v>96.066565809379725</v>
      </c>
      <c r="G40" s="294">
        <v>9.2903953494083258E-2</v>
      </c>
      <c r="H40" s="294">
        <v>8.3253846128280712E-2</v>
      </c>
      <c r="I40" s="272"/>
      <c r="J40" s="272"/>
      <c r="K40" s="272"/>
    </row>
    <row r="41" spans="1:11" ht="18" customHeight="1">
      <c r="A41" s="336" t="s">
        <v>186</v>
      </c>
      <c r="B41" s="289">
        <v>1.0044786699999999</v>
      </c>
      <c r="C41" s="288">
        <v>0.93189575000000002</v>
      </c>
      <c r="D41" s="288">
        <v>193.44110000000001</v>
      </c>
      <c r="E41" s="288">
        <v>547.97709999999995</v>
      </c>
      <c r="F41" s="288">
        <v>98.405348050415952</v>
      </c>
      <c r="G41" s="294">
        <v>0.11685868867997963</v>
      </c>
      <c r="H41" s="294">
        <v>3.1430755925188597E-2</v>
      </c>
      <c r="I41" s="272"/>
      <c r="J41" s="272"/>
      <c r="K41" s="272"/>
    </row>
    <row r="42" spans="1:11" ht="18" customHeight="1">
      <c r="A42" s="336" t="s">
        <v>187</v>
      </c>
      <c r="B42" s="289">
        <v>0.18760929000000001</v>
      </c>
      <c r="C42" s="288">
        <v>0.17688941</v>
      </c>
      <c r="D42" s="288">
        <v>45.681399999999996</v>
      </c>
      <c r="E42" s="288">
        <v>129.97130000000001</v>
      </c>
      <c r="F42" s="288">
        <v>96.563212979393768</v>
      </c>
      <c r="G42" s="294">
        <v>0.19865822558822965</v>
      </c>
      <c r="H42" s="294">
        <v>4.5751662602284519E-2</v>
      </c>
      <c r="I42" s="272"/>
      <c r="J42" s="272"/>
      <c r="K42" s="272"/>
    </row>
    <row r="43" spans="1:11" ht="18" customHeight="1">
      <c r="A43" s="336" t="s">
        <v>188</v>
      </c>
      <c r="B43" s="289">
        <v>0.25910262000000001</v>
      </c>
      <c r="C43" s="288">
        <v>0.24848144</v>
      </c>
      <c r="D43" s="288">
        <v>61.485199999999999</v>
      </c>
      <c r="E43" s="288">
        <v>172.2295</v>
      </c>
      <c r="F43" s="288">
        <v>95.395692675839669</v>
      </c>
      <c r="G43" s="294">
        <v>0.16660140186774769</v>
      </c>
      <c r="H43" s="294">
        <v>1.024636823170454E-2</v>
      </c>
      <c r="I43" s="272"/>
      <c r="J43" s="272"/>
      <c r="K43" s="272"/>
    </row>
    <row r="44" spans="1:11" ht="18" customHeight="1">
      <c r="A44" s="336" t="s">
        <v>189</v>
      </c>
      <c r="B44" s="289">
        <v>0.74372651000000001</v>
      </c>
      <c r="C44" s="288">
        <v>0.71353422</v>
      </c>
      <c r="D44" s="288">
        <v>96.450800000000001</v>
      </c>
      <c r="E44" s="288">
        <v>416.25200000000001</v>
      </c>
      <c r="F44" s="288">
        <v>94.294672617366246</v>
      </c>
      <c r="G44" s="294">
        <v>0.19116623786329634</v>
      </c>
      <c r="H44" s="294">
        <v>7.8796650727624859E-2</v>
      </c>
      <c r="I44" s="272"/>
      <c r="J44" s="272"/>
      <c r="K44" s="272"/>
    </row>
    <row r="45" spans="1:11" ht="18" customHeight="1" thickBot="1">
      <c r="A45" s="74"/>
      <c r="B45" s="73"/>
      <c r="C45" s="72"/>
      <c r="D45" s="206"/>
      <c r="E45" s="206"/>
      <c r="F45" s="198"/>
      <c r="G45" s="198"/>
      <c r="H45" s="198"/>
      <c r="I45" s="272"/>
      <c r="J45" s="272"/>
      <c r="K45" s="272"/>
    </row>
    <row r="46" spans="1:11" s="293" customFormat="1" ht="18" customHeight="1"/>
    <row r="47" spans="1:11" s="293" customFormat="1" ht="18" customHeight="1"/>
    <row r="48" spans="1:11" s="292" customFormat="1" ht="18" customHeight="1"/>
    <row r="49" s="217" customFormat="1" ht="18" customHeight="1"/>
    <row r="50" s="217" customFormat="1" ht="18" customHeight="1"/>
    <row r="51" s="217" customFormat="1" ht="18" customHeight="1"/>
    <row r="52" s="217" customFormat="1" ht="18" customHeight="1"/>
    <row r="53" s="217" customFormat="1" ht="18" customHeight="1"/>
    <row r="54" s="217" customFormat="1" ht="12"/>
    <row r="55" s="217" customFormat="1" ht="12"/>
    <row r="56" s="217" customFormat="1" ht="12"/>
    <row r="57" s="217" customFormat="1" ht="12"/>
    <row r="58" s="217" customFormat="1" ht="12"/>
    <row r="59" s="217" customFormat="1" ht="12"/>
    <row r="60" s="217" customFormat="1" ht="12"/>
    <row r="61" s="217" customFormat="1" ht="12"/>
    <row r="62" s="217" customFormat="1" ht="12"/>
    <row r="63" s="217" customFormat="1" ht="12"/>
    <row r="64" s="217" customFormat="1" ht="12"/>
    <row r="65" s="217" customFormat="1" ht="12"/>
    <row r="66" s="217" customFormat="1" ht="12"/>
    <row r="67" s="217" customFormat="1" ht="12"/>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pans="1:11" s="217" customFormat="1" ht="12"/>
    <row r="82" spans="1:11" s="217" customFormat="1" ht="12"/>
    <row r="83" spans="1:11" s="217" customFormat="1" ht="12"/>
    <row r="84" spans="1:11" s="217" customFormat="1" ht="12"/>
    <row r="85" spans="1:11" s="217" customFormat="1" ht="12"/>
    <row r="86" spans="1:11" s="217" customFormat="1" ht="12"/>
    <row r="87" spans="1:11" s="217" customFormat="1" ht="12"/>
    <row r="88" spans="1:11" s="217" customFormat="1" ht="12"/>
    <row r="89" spans="1:11" s="217" customFormat="1" ht="12"/>
    <row r="90" spans="1:11" s="217" customFormat="1" ht="12"/>
    <row r="91" spans="1:11" s="217" customFormat="1" ht="12"/>
    <row r="92" spans="1:11" s="217" customFormat="1" ht="12"/>
    <row r="93" spans="1:11" s="217" customFormat="1" ht="12"/>
    <row r="94" spans="1:11" s="217" customFormat="1" ht="12"/>
    <row r="95" spans="1:11" s="217" customFormat="1" ht="12"/>
    <row r="96" spans="1:11">
      <c r="A96" s="274"/>
      <c r="B96" s="272"/>
      <c r="C96" s="272"/>
      <c r="D96" s="272"/>
      <c r="E96" s="272"/>
      <c r="F96" s="272"/>
      <c r="G96" s="272"/>
      <c r="H96" s="272"/>
      <c r="I96" s="272"/>
      <c r="J96" s="272"/>
      <c r="K96" s="272"/>
    </row>
    <row r="97" spans="1:11">
      <c r="A97" s="274"/>
      <c r="B97" s="272"/>
      <c r="C97" s="272"/>
      <c r="D97" s="272"/>
      <c r="E97" s="272"/>
      <c r="F97" s="272"/>
      <c r="G97" s="272"/>
      <c r="H97" s="272"/>
      <c r="I97" s="272"/>
      <c r="J97" s="272"/>
      <c r="K97" s="272"/>
    </row>
    <row r="98" spans="1:11">
      <c r="A98" s="274"/>
      <c r="B98" s="272"/>
      <c r="C98" s="272"/>
      <c r="D98" s="272"/>
      <c r="E98" s="272"/>
      <c r="F98" s="272"/>
      <c r="G98" s="272"/>
      <c r="H98" s="272"/>
      <c r="I98" s="272"/>
      <c r="J98" s="272"/>
      <c r="K98" s="272"/>
    </row>
    <row r="99" spans="1:11">
      <c r="A99" s="274"/>
      <c r="B99" s="272"/>
      <c r="C99" s="272"/>
      <c r="D99" s="272"/>
      <c r="E99" s="272"/>
      <c r="F99" s="272"/>
      <c r="G99" s="272"/>
      <c r="H99" s="272"/>
      <c r="I99" s="272"/>
      <c r="J99" s="272"/>
      <c r="K99" s="272"/>
    </row>
    <row r="100" spans="1:11">
      <c r="A100" s="274"/>
      <c r="B100" s="272"/>
      <c r="C100" s="272"/>
      <c r="D100" s="272"/>
      <c r="E100" s="272"/>
      <c r="F100" s="272"/>
      <c r="G100" s="272"/>
      <c r="H100" s="272"/>
      <c r="I100" s="272"/>
      <c r="J100" s="272"/>
      <c r="K100" s="272"/>
    </row>
    <row r="101" spans="1:11">
      <c r="A101" s="274"/>
      <c r="B101" s="272"/>
      <c r="C101" s="272"/>
      <c r="D101" s="272"/>
      <c r="E101" s="272"/>
      <c r="F101" s="272"/>
      <c r="G101" s="272"/>
      <c r="H101" s="272"/>
      <c r="I101" s="272"/>
      <c r="J101" s="272"/>
      <c r="K101" s="272"/>
    </row>
    <row r="102" spans="1:11">
      <c r="A102" s="274"/>
      <c r="B102" s="272"/>
      <c r="C102" s="272"/>
      <c r="D102" s="272"/>
      <c r="E102" s="272"/>
      <c r="F102" s="272"/>
      <c r="G102" s="272"/>
      <c r="H102" s="272"/>
      <c r="I102" s="272"/>
      <c r="J102" s="272"/>
      <c r="K102" s="272"/>
    </row>
    <row r="103" spans="1:11">
      <c r="A103" s="274"/>
      <c r="B103" s="272"/>
      <c r="C103" s="272"/>
      <c r="D103" s="272"/>
      <c r="E103" s="272"/>
      <c r="F103" s="272"/>
      <c r="G103" s="272"/>
      <c r="H103" s="272"/>
      <c r="I103" s="272"/>
      <c r="J103" s="272"/>
      <c r="K103" s="272"/>
    </row>
    <row r="104" spans="1:11">
      <c r="A104" s="274"/>
      <c r="B104" s="272"/>
      <c r="C104" s="272"/>
      <c r="D104" s="272"/>
      <c r="E104" s="272"/>
      <c r="F104" s="272"/>
      <c r="G104" s="272"/>
      <c r="H104" s="272"/>
      <c r="I104" s="272"/>
      <c r="J104" s="272"/>
      <c r="K104" s="272"/>
    </row>
    <row r="105" spans="1:11">
      <c r="A105" s="274"/>
      <c r="B105" s="272"/>
      <c r="C105" s="272"/>
      <c r="D105" s="272"/>
      <c r="E105" s="272"/>
      <c r="F105" s="272"/>
      <c r="G105" s="272"/>
      <c r="H105" s="272"/>
      <c r="I105" s="272"/>
      <c r="J105" s="272"/>
      <c r="K105" s="272"/>
    </row>
    <row r="106" spans="1:11">
      <c r="A106" s="274"/>
      <c r="B106" s="272"/>
      <c r="C106" s="272"/>
      <c r="D106" s="272"/>
      <c r="E106" s="272"/>
      <c r="F106" s="272"/>
      <c r="G106" s="272"/>
      <c r="H106" s="272"/>
      <c r="I106" s="272"/>
      <c r="J106" s="272"/>
      <c r="K106" s="272"/>
    </row>
    <row r="107" spans="1:11">
      <c r="A107" s="274"/>
      <c r="B107" s="272"/>
      <c r="C107" s="272"/>
      <c r="D107" s="272"/>
      <c r="E107" s="272"/>
      <c r="F107" s="272"/>
      <c r="G107" s="272"/>
      <c r="H107" s="272"/>
      <c r="I107" s="272"/>
      <c r="J107" s="272"/>
      <c r="K107" s="272"/>
    </row>
    <row r="108" spans="1:11">
      <c r="A108" s="274"/>
      <c r="B108" s="272"/>
      <c r="C108" s="272"/>
      <c r="D108" s="272"/>
      <c r="E108" s="272"/>
      <c r="F108" s="272"/>
      <c r="G108" s="272"/>
      <c r="H108" s="272"/>
      <c r="I108" s="272"/>
      <c r="J108" s="272"/>
      <c r="K108" s="272"/>
    </row>
    <row r="109" spans="1:11">
      <c r="A109" s="274"/>
      <c r="B109" s="272"/>
      <c r="C109" s="272"/>
      <c r="D109" s="272"/>
      <c r="E109" s="272"/>
      <c r="F109" s="272"/>
      <c r="G109" s="272"/>
      <c r="H109" s="272"/>
      <c r="I109" s="272"/>
      <c r="J109" s="272"/>
      <c r="K109" s="272"/>
    </row>
    <row r="110" spans="1:11">
      <c r="A110" s="274"/>
      <c r="B110" s="272"/>
      <c r="C110" s="272"/>
      <c r="D110" s="272"/>
      <c r="E110" s="272"/>
      <c r="F110" s="272"/>
      <c r="G110" s="272"/>
      <c r="H110" s="272"/>
      <c r="I110" s="272"/>
      <c r="J110" s="272"/>
      <c r="K110" s="272"/>
    </row>
    <row r="111" spans="1:11">
      <c r="A111" s="274"/>
      <c r="B111" s="272"/>
      <c r="C111" s="272"/>
      <c r="D111" s="272"/>
      <c r="E111" s="272"/>
      <c r="F111" s="272"/>
      <c r="G111" s="272"/>
      <c r="H111" s="272"/>
      <c r="I111" s="272"/>
      <c r="J111" s="272"/>
      <c r="K111" s="272"/>
    </row>
    <row r="112" spans="1:11">
      <c r="A112" s="274"/>
      <c r="B112" s="272"/>
      <c r="C112" s="272"/>
      <c r="D112" s="272"/>
      <c r="E112" s="272"/>
      <c r="F112" s="272"/>
      <c r="G112" s="272"/>
      <c r="H112" s="272"/>
      <c r="I112" s="272"/>
      <c r="J112" s="272"/>
      <c r="K112" s="272"/>
    </row>
    <row r="113" spans="1:11">
      <c r="A113" s="274"/>
      <c r="B113" s="272"/>
      <c r="C113" s="272"/>
      <c r="D113" s="272"/>
      <c r="E113" s="272"/>
      <c r="F113" s="272"/>
      <c r="G113" s="272"/>
      <c r="H113" s="272"/>
      <c r="I113" s="272"/>
      <c r="J113" s="272"/>
      <c r="K113" s="272"/>
    </row>
    <row r="114" spans="1:11">
      <c r="A114" s="274"/>
      <c r="B114" s="272"/>
      <c r="C114" s="272"/>
      <c r="D114" s="272"/>
      <c r="E114" s="272"/>
      <c r="F114" s="272"/>
      <c r="G114" s="272"/>
      <c r="H114" s="272"/>
      <c r="I114" s="272"/>
      <c r="J114" s="272"/>
      <c r="K114" s="272"/>
    </row>
    <row r="115" spans="1:11">
      <c r="A115" s="274"/>
      <c r="B115" s="272"/>
      <c r="C115" s="272"/>
      <c r="D115" s="272"/>
      <c r="E115" s="272"/>
      <c r="F115" s="272"/>
      <c r="G115" s="272"/>
      <c r="H115" s="272"/>
      <c r="I115" s="272"/>
      <c r="J115" s="272"/>
      <c r="K115" s="272"/>
    </row>
    <row r="116" spans="1:11">
      <c r="A116" s="274"/>
      <c r="B116" s="272"/>
      <c r="C116" s="272"/>
      <c r="D116" s="272"/>
      <c r="E116" s="272"/>
      <c r="F116" s="272"/>
      <c r="G116" s="272"/>
      <c r="H116" s="272"/>
      <c r="I116" s="272"/>
      <c r="J116" s="272"/>
      <c r="K116" s="272"/>
    </row>
    <row r="117" spans="1:11">
      <c r="A117" s="274"/>
      <c r="B117" s="272"/>
      <c r="C117" s="272"/>
      <c r="D117" s="272"/>
      <c r="E117" s="272"/>
      <c r="F117" s="272"/>
      <c r="G117" s="272"/>
      <c r="H117" s="272"/>
      <c r="I117" s="272"/>
      <c r="J117" s="272"/>
      <c r="K117" s="272"/>
    </row>
    <row r="118" spans="1:11">
      <c r="A118" s="274"/>
      <c r="B118" s="272"/>
      <c r="C118" s="272"/>
      <c r="D118" s="272"/>
      <c r="E118" s="272"/>
      <c r="F118" s="272"/>
      <c r="G118" s="272"/>
      <c r="H118" s="272"/>
      <c r="I118" s="272"/>
      <c r="J118" s="272"/>
      <c r="K118" s="272"/>
    </row>
    <row r="119" spans="1:11">
      <c r="A119" s="274"/>
      <c r="B119" s="272"/>
      <c r="C119" s="272"/>
      <c r="D119" s="272"/>
      <c r="E119" s="272"/>
      <c r="F119" s="272"/>
      <c r="G119" s="272"/>
      <c r="H119" s="272"/>
      <c r="I119" s="272"/>
      <c r="J119" s="272"/>
      <c r="K119" s="272"/>
    </row>
    <row r="120" spans="1:11">
      <c r="A120" s="274"/>
      <c r="B120" s="272"/>
      <c r="C120" s="272"/>
      <c r="D120" s="272"/>
      <c r="E120" s="272"/>
      <c r="F120" s="272"/>
      <c r="G120" s="272"/>
      <c r="H120" s="272"/>
      <c r="I120" s="272"/>
      <c r="J120" s="272"/>
      <c r="K120" s="272"/>
    </row>
    <row r="121" spans="1:11">
      <c r="A121" s="274"/>
      <c r="B121" s="272"/>
      <c r="C121" s="272"/>
      <c r="D121" s="272"/>
      <c r="E121" s="272"/>
      <c r="F121" s="272"/>
      <c r="G121" s="272"/>
      <c r="H121" s="272"/>
      <c r="I121" s="272"/>
      <c r="J121" s="272"/>
      <c r="K121" s="272"/>
    </row>
    <row r="122" spans="1:11">
      <c r="A122" s="274"/>
      <c r="B122" s="272"/>
      <c r="C122" s="272"/>
      <c r="D122" s="272"/>
      <c r="E122" s="272"/>
      <c r="F122" s="272"/>
      <c r="G122" s="272"/>
      <c r="H122" s="272"/>
      <c r="I122" s="272"/>
      <c r="J122" s="272"/>
      <c r="K122" s="272"/>
    </row>
    <row r="123" spans="1:11">
      <c r="A123" s="274"/>
      <c r="B123" s="272"/>
      <c r="C123" s="272"/>
      <c r="D123" s="272"/>
      <c r="E123" s="272"/>
      <c r="F123" s="272"/>
      <c r="G123" s="272"/>
      <c r="H123" s="272"/>
      <c r="I123" s="272"/>
      <c r="J123" s="272"/>
      <c r="K123" s="272"/>
    </row>
    <row r="124" spans="1:11">
      <c r="A124" s="274"/>
      <c r="B124" s="272"/>
      <c r="C124" s="272"/>
      <c r="D124" s="272"/>
      <c r="E124" s="272"/>
      <c r="F124" s="272"/>
      <c r="G124" s="272"/>
      <c r="H124" s="272"/>
      <c r="I124" s="272"/>
      <c r="J124" s="272"/>
      <c r="K124" s="272"/>
    </row>
    <row r="125" spans="1:11">
      <c r="A125" s="274"/>
      <c r="B125" s="272"/>
      <c r="C125" s="272"/>
      <c r="D125" s="272"/>
      <c r="E125" s="272"/>
      <c r="F125" s="272"/>
      <c r="G125" s="272"/>
      <c r="H125" s="272"/>
      <c r="I125" s="272"/>
      <c r="J125" s="272"/>
      <c r="K125" s="272"/>
    </row>
    <row r="126" spans="1:11">
      <c r="A126" s="274"/>
      <c r="B126" s="272"/>
      <c r="C126" s="272"/>
      <c r="D126" s="272"/>
      <c r="E126" s="272"/>
      <c r="F126" s="272"/>
      <c r="G126" s="272"/>
      <c r="H126" s="272"/>
      <c r="I126" s="272"/>
      <c r="J126" s="272"/>
      <c r="K126" s="272"/>
    </row>
    <row r="127" spans="1:11">
      <c r="A127" s="274"/>
      <c r="B127" s="272"/>
      <c r="C127" s="272"/>
      <c r="D127" s="272"/>
      <c r="E127" s="272"/>
      <c r="F127" s="272"/>
      <c r="G127" s="272"/>
      <c r="H127" s="272"/>
      <c r="I127" s="272"/>
      <c r="J127" s="272"/>
      <c r="K127" s="272"/>
    </row>
    <row r="128" spans="1:11">
      <c r="A128" s="274"/>
      <c r="B128" s="272"/>
      <c r="C128" s="272"/>
      <c r="D128" s="272"/>
      <c r="E128" s="272"/>
      <c r="F128" s="272"/>
      <c r="G128" s="272"/>
      <c r="H128" s="272"/>
      <c r="I128" s="272"/>
      <c r="J128" s="272"/>
      <c r="K128" s="272"/>
    </row>
    <row r="129" spans="1:11">
      <c r="A129" s="274"/>
      <c r="B129" s="272"/>
      <c r="C129" s="272"/>
      <c r="D129" s="272"/>
      <c r="E129" s="272"/>
      <c r="F129" s="272"/>
      <c r="G129" s="272"/>
      <c r="H129" s="272"/>
      <c r="I129" s="272"/>
      <c r="J129" s="272"/>
      <c r="K129" s="272"/>
    </row>
    <row r="130" spans="1:11">
      <c r="A130" s="274"/>
      <c r="B130" s="272"/>
      <c r="C130" s="272"/>
      <c r="D130" s="272"/>
      <c r="E130" s="272"/>
      <c r="F130" s="272"/>
      <c r="G130" s="272"/>
      <c r="H130" s="272"/>
      <c r="I130" s="272"/>
      <c r="J130" s="272"/>
      <c r="K130" s="272"/>
    </row>
    <row r="131" spans="1:11">
      <c r="A131" s="274"/>
      <c r="B131" s="272"/>
      <c r="C131" s="272"/>
      <c r="D131" s="272"/>
      <c r="E131" s="272"/>
      <c r="F131" s="272"/>
      <c r="G131" s="272"/>
      <c r="H131" s="272"/>
      <c r="I131" s="272"/>
      <c r="J131" s="272"/>
      <c r="K131" s="272"/>
    </row>
    <row r="132" spans="1:11">
      <c r="A132" s="274"/>
      <c r="B132" s="272"/>
      <c r="C132" s="272"/>
      <c r="D132" s="272"/>
      <c r="E132" s="272"/>
      <c r="F132" s="272"/>
      <c r="G132" s="272"/>
      <c r="H132" s="272"/>
      <c r="I132" s="272"/>
      <c r="J132" s="272"/>
      <c r="K132" s="272"/>
    </row>
    <row r="133" spans="1:11">
      <c r="A133" s="274"/>
      <c r="B133" s="272"/>
      <c r="C133" s="272"/>
      <c r="D133" s="272"/>
      <c r="E133" s="272"/>
      <c r="F133" s="272"/>
      <c r="G133" s="272"/>
      <c r="H133" s="272"/>
      <c r="I133" s="272"/>
      <c r="J133" s="272"/>
      <c r="K133" s="272"/>
    </row>
    <row r="134" spans="1:11">
      <c r="A134" s="274"/>
      <c r="B134" s="272"/>
      <c r="C134" s="272"/>
      <c r="D134" s="272"/>
      <c r="E134" s="272"/>
      <c r="F134" s="272"/>
      <c r="G134" s="272"/>
      <c r="H134" s="272"/>
      <c r="I134" s="272"/>
      <c r="J134" s="272"/>
      <c r="K134" s="272"/>
    </row>
    <row r="135" spans="1:11">
      <c r="A135" s="274"/>
      <c r="B135" s="272"/>
      <c r="C135" s="272"/>
      <c r="D135" s="272"/>
      <c r="E135" s="272"/>
      <c r="F135" s="272"/>
      <c r="G135" s="272"/>
      <c r="H135" s="272"/>
      <c r="I135" s="272"/>
      <c r="J135" s="272"/>
      <c r="K135" s="272"/>
    </row>
    <row r="136" spans="1:11">
      <c r="A136" s="274"/>
      <c r="B136" s="272"/>
      <c r="C136" s="272"/>
      <c r="D136" s="272"/>
      <c r="E136" s="272"/>
      <c r="F136" s="272"/>
      <c r="G136" s="272"/>
      <c r="H136" s="272"/>
      <c r="I136" s="272"/>
      <c r="J136" s="272"/>
      <c r="K136" s="272"/>
    </row>
    <row r="137" spans="1:11">
      <c r="A137" s="274"/>
      <c r="B137" s="272"/>
      <c r="C137" s="272"/>
      <c r="D137" s="272"/>
      <c r="E137" s="272"/>
      <c r="F137" s="272"/>
      <c r="G137" s="272"/>
      <c r="H137" s="272"/>
      <c r="I137" s="272"/>
      <c r="J137" s="272"/>
      <c r="K137" s="272"/>
    </row>
    <row r="138" spans="1:11">
      <c r="A138" s="274"/>
      <c r="B138" s="272"/>
      <c r="C138" s="272"/>
      <c r="D138" s="272"/>
      <c r="E138" s="272"/>
      <c r="F138" s="272"/>
      <c r="G138" s="272"/>
      <c r="H138" s="272"/>
      <c r="I138" s="272"/>
      <c r="J138" s="272"/>
      <c r="K138" s="272"/>
    </row>
    <row r="139" spans="1:11">
      <c r="A139" s="274"/>
      <c r="B139" s="272"/>
      <c r="C139" s="272"/>
      <c r="D139" s="272"/>
      <c r="E139" s="272"/>
      <c r="F139" s="272"/>
      <c r="G139" s="272"/>
      <c r="H139" s="272"/>
      <c r="I139" s="272"/>
      <c r="J139" s="272"/>
      <c r="K139" s="272"/>
    </row>
    <row r="140" spans="1:11">
      <c r="A140" s="274"/>
      <c r="B140" s="272"/>
      <c r="C140" s="272"/>
      <c r="D140" s="272"/>
      <c r="E140" s="272"/>
      <c r="F140" s="272"/>
      <c r="G140" s="272"/>
      <c r="H140" s="272"/>
      <c r="I140" s="272"/>
      <c r="J140" s="272"/>
      <c r="K140" s="272"/>
    </row>
    <row r="141" spans="1:11">
      <c r="A141" s="274"/>
      <c r="B141" s="272"/>
      <c r="C141" s="272"/>
      <c r="D141" s="272"/>
      <c r="E141" s="272"/>
      <c r="F141" s="272"/>
      <c r="G141" s="272"/>
      <c r="H141" s="272"/>
      <c r="I141" s="272"/>
      <c r="J141" s="272"/>
      <c r="K141" s="272"/>
    </row>
    <row r="142" spans="1:11">
      <c r="A142" s="274"/>
      <c r="B142" s="272"/>
      <c r="C142" s="272"/>
      <c r="D142" s="272"/>
      <c r="E142" s="272"/>
      <c r="F142" s="272"/>
      <c r="G142" s="272"/>
      <c r="H142" s="272"/>
      <c r="I142" s="272"/>
      <c r="J142" s="272"/>
      <c r="K142" s="272"/>
    </row>
    <row r="143" spans="1:11">
      <c r="A143" s="274"/>
      <c r="B143" s="272"/>
      <c r="C143" s="272"/>
      <c r="D143" s="272"/>
      <c r="E143" s="272"/>
      <c r="F143" s="272"/>
      <c r="G143" s="272"/>
      <c r="H143" s="272"/>
      <c r="I143" s="272"/>
      <c r="J143" s="272"/>
      <c r="K143" s="272"/>
    </row>
    <row r="144" spans="1:11">
      <c r="A144" s="274"/>
      <c r="B144" s="272"/>
      <c r="C144" s="272"/>
      <c r="D144" s="272"/>
      <c r="E144" s="272"/>
      <c r="F144" s="272"/>
      <c r="G144" s="272"/>
      <c r="H144" s="272"/>
      <c r="I144" s="272"/>
      <c r="J144" s="272"/>
      <c r="K144" s="272"/>
    </row>
    <row r="145" spans="1:11">
      <c r="A145" s="274"/>
      <c r="B145" s="272"/>
      <c r="C145" s="272"/>
      <c r="D145" s="272"/>
      <c r="E145" s="272"/>
      <c r="F145" s="272"/>
      <c r="G145" s="272"/>
      <c r="H145" s="272"/>
      <c r="I145" s="272"/>
      <c r="J145" s="272"/>
      <c r="K145" s="272"/>
    </row>
    <row r="146" spans="1:11">
      <c r="A146" s="274"/>
      <c r="B146" s="272"/>
      <c r="C146" s="272"/>
      <c r="D146" s="272"/>
      <c r="E146" s="272"/>
      <c r="F146" s="272"/>
      <c r="G146" s="272"/>
      <c r="H146" s="272"/>
      <c r="I146" s="272"/>
      <c r="J146" s="272"/>
      <c r="K146" s="272"/>
    </row>
    <row r="147" spans="1:11">
      <c r="A147" s="274"/>
      <c r="B147" s="272"/>
      <c r="C147" s="272"/>
      <c r="D147" s="272"/>
      <c r="E147" s="272"/>
      <c r="F147" s="272"/>
      <c r="G147" s="272"/>
      <c r="H147" s="272"/>
      <c r="I147" s="272"/>
      <c r="J147" s="272"/>
      <c r="K147" s="272"/>
    </row>
    <row r="148" spans="1:11">
      <c r="A148" s="274"/>
      <c r="B148" s="272"/>
      <c r="C148" s="272"/>
      <c r="D148" s="272"/>
      <c r="E148" s="272"/>
      <c r="F148" s="272"/>
      <c r="G148" s="272"/>
      <c r="H148" s="272"/>
      <c r="I148" s="272"/>
      <c r="J148" s="272"/>
      <c r="K148" s="272"/>
    </row>
    <row r="149" spans="1:11">
      <c r="A149" s="274"/>
      <c r="B149" s="272"/>
      <c r="C149" s="272"/>
      <c r="D149" s="272"/>
      <c r="E149" s="272"/>
      <c r="F149" s="272"/>
      <c r="G149" s="272"/>
      <c r="H149" s="272"/>
      <c r="I149" s="272"/>
      <c r="J149" s="272"/>
      <c r="K149" s="272"/>
    </row>
    <row r="150" spans="1:11">
      <c r="A150" s="274"/>
      <c r="B150" s="272"/>
      <c r="C150" s="272"/>
      <c r="D150" s="272"/>
      <c r="E150" s="272"/>
      <c r="F150" s="272"/>
      <c r="G150" s="272"/>
      <c r="H150" s="272"/>
      <c r="I150" s="272"/>
      <c r="J150" s="272"/>
      <c r="K150" s="272"/>
    </row>
    <row r="151" spans="1:11">
      <c r="A151" s="274"/>
      <c r="B151" s="272"/>
      <c r="C151" s="272"/>
      <c r="D151" s="272"/>
      <c r="E151" s="272"/>
      <c r="F151" s="272"/>
      <c r="G151" s="272"/>
      <c r="H151" s="272"/>
      <c r="I151" s="272"/>
      <c r="J151" s="272"/>
      <c r="K151" s="272"/>
    </row>
    <row r="152" spans="1:11">
      <c r="A152" s="274"/>
      <c r="B152" s="272"/>
      <c r="C152" s="272"/>
      <c r="D152" s="272"/>
      <c r="E152" s="272"/>
      <c r="F152" s="272"/>
      <c r="G152" s="272"/>
      <c r="H152" s="272"/>
      <c r="I152" s="272"/>
      <c r="J152" s="272"/>
      <c r="K152" s="272"/>
    </row>
  </sheetData>
  <mergeCells count="53">
    <mergeCell ref="A46:IV46"/>
    <mergeCell ref="A47:IV47"/>
    <mergeCell ref="A1:H1"/>
    <mergeCell ref="A3:A5"/>
    <mergeCell ref="B2:H2"/>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90:IV90"/>
    <mergeCell ref="A79:IV79"/>
    <mergeCell ref="A80:IV80"/>
    <mergeCell ref="A81:IV81"/>
    <mergeCell ref="A82:IV82"/>
    <mergeCell ref="A83:IV83"/>
    <mergeCell ref="A84:IV84"/>
    <mergeCell ref="A91:IV91"/>
    <mergeCell ref="A92:IV92"/>
    <mergeCell ref="A93:IV93"/>
    <mergeCell ref="A94:IV94"/>
    <mergeCell ref="A95:IV95"/>
    <mergeCell ref="A85:IV85"/>
    <mergeCell ref="A86:IV86"/>
    <mergeCell ref="A87:IV87"/>
    <mergeCell ref="A88:IV88"/>
    <mergeCell ref="A89:IV89"/>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G1"/>
    </sheetView>
  </sheetViews>
  <sheetFormatPr defaultRowHeight="14.25"/>
  <cols>
    <col min="1" max="1" width="12.875" style="287" customWidth="1"/>
    <col min="2" max="3" width="12.5" style="287" customWidth="1"/>
    <col min="4" max="4" width="19.75" style="287" customWidth="1"/>
    <col min="5" max="5" width="16.75" style="287" customWidth="1"/>
    <col min="6" max="6" width="20.5" style="287" customWidth="1"/>
    <col min="7" max="7" width="12.5" style="287" customWidth="1"/>
    <col min="8" max="16384" width="9" style="287"/>
  </cols>
  <sheetData>
    <row r="1" spans="1:7" ht="25.5" customHeight="1">
      <c r="A1" s="91" t="s">
        <v>359</v>
      </c>
      <c r="B1" s="91"/>
      <c r="C1" s="91"/>
      <c r="D1" s="91"/>
      <c r="E1" s="91"/>
      <c r="F1" s="91"/>
      <c r="G1" s="91"/>
    </row>
    <row r="2" spans="1:7" s="438" customFormat="1" ht="15" thickBot="1">
      <c r="A2" s="373"/>
      <c r="B2" s="414"/>
      <c r="C2" s="414"/>
      <c r="D2" s="414"/>
      <c r="E2" s="414"/>
      <c r="F2" s="414"/>
      <c r="G2" s="414"/>
    </row>
    <row r="3" spans="1:7" s="438" customFormat="1" ht="18.75" customHeight="1">
      <c r="A3" s="374" t="s">
        <v>281</v>
      </c>
      <c r="B3" s="387" t="s">
        <v>360</v>
      </c>
      <c r="C3" s="387" t="s">
        <v>361</v>
      </c>
      <c r="D3" s="387" t="s">
        <v>362</v>
      </c>
      <c r="E3" s="387" t="s">
        <v>365</v>
      </c>
      <c r="F3" s="387" t="s">
        <v>367</v>
      </c>
      <c r="G3" s="387" t="s">
        <v>369</v>
      </c>
    </row>
    <row r="4" spans="1:7" s="438" customFormat="1" ht="18.75" customHeight="1">
      <c r="A4" s="375"/>
      <c r="B4" s="389" t="s">
        <v>119</v>
      </c>
      <c r="C4" s="389" t="s">
        <v>119</v>
      </c>
      <c r="D4" s="389" t="s">
        <v>363</v>
      </c>
      <c r="E4" s="389" t="s">
        <v>366</v>
      </c>
      <c r="F4" s="389" t="s">
        <v>368</v>
      </c>
      <c r="G4" s="389" t="s">
        <v>360</v>
      </c>
    </row>
    <row r="5" spans="1:7" s="438" customFormat="1" ht="18.75" customHeight="1">
      <c r="A5" s="376"/>
      <c r="B5" s="393"/>
      <c r="C5" s="393"/>
      <c r="D5" s="393" t="s">
        <v>364</v>
      </c>
      <c r="E5" s="393" t="s">
        <v>364</v>
      </c>
      <c r="F5" s="393" t="s">
        <v>76</v>
      </c>
      <c r="G5" s="393" t="s">
        <v>118</v>
      </c>
    </row>
    <row r="6" spans="1:7">
      <c r="A6" s="83"/>
      <c r="B6" s="82"/>
      <c r="C6" s="81"/>
      <c r="D6" s="81"/>
      <c r="E6" s="81"/>
      <c r="F6" s="81"/>
      <c r="G6" s="81"/>
    </row>
    <row r="7" spans="1:7" ht="18" customHeight="1">
      <c r="A7" s="78" t="s">
        <v>152</v>
      </c>
      <c r="B7" s="291">
        <v>14173.548500000001</v>
      </c>
      <c r="C7" s="290">
        <v>14137.9899</v>
      </c>
      <c r="D7" s="290">
        <v>2904.3380000000002</v>
      </c>
      <c r="E7" s="290">
        <v>657.40679999999998</v>
      </c>
      <c r="F7" s="281">
        <v>91.95213678957991</v>
      </c>
      <c r="G7" s="281">
        <v>3.9781110196652203</v>
      </c>
    </row>
    <row r="8" spans="1:7" ht="18" customHeight="1">
      <c r="A8" s="78" t="s">
        <v>50</v>
      </c>
      <c r="B8" s="289"/>
      <c r="C8" s="288"/>
      <c r="D8" s="288"/>
      <c r="E8" s="288"/>
      <c r="F8" s="201"/>
      <c r="G8" s="201"/>
    </row>
    <row r="9" spans="1:7" ht="18" customHeight="1">
      <c r="A9" s="335" t="s">
        <v>159</v>
      </c>
      <c r="B9" s="289">
        <v>183.20089999999999</v>
      </c>
      <c r="C9" s="288">
        <v>182.7783</v>
      </c>
      <c r="D9" s="288">
        <v>74.369100000000003</v>
      </c>
      <c r="E9" s="288">
        <v>4.9145000000000003</v>
      </c>
      <c r="F9" s="201">
        <v>75.794078746566285</v>
      </c>
      <c r="G9" s="201">
        <v>1.3915524310529415</v>
      </c>
    </row>
    <row r="10" spans="1:7" ht="18" customHeight="1">
      <c r="A10" s="336" t="s">
        <v>160</v>
      </c>
      <c r="B10" s="289">
        <v>109.3004</v>
      </c>
      <c r="C10" s="288">
        <v>109.1891</v>
      </c>
      <c r="D10" s="288">
        <v>43.6233</v>
      </c>
      <c r="E10" s="288">
        <v>3.4281999999999999</v>
      </c>
      <c r="F10" s="201">
        <v>82.13348112712211</v>
      </c>
      <c r="G10" s="201">
        <v>1.7407283897603054</v>
      </c>
    </row>
    <row r="11" spans="1:7" ht="18" customHeight="1">
      <c r="A11" s="336" t="s">
        <v>161</v>
      </c>
      <c r="B11" s="289">
        <v>735.89940000000001</v>
      </c>
      <c r="C11" s="288">
        <v>730.79139999999995</v>
      </c>
      <c r="D11" s="288">
        <v>137.62389999999999</v>
      </c>
      <c r="E11" s="288">
        <v>38.197699999999998</v>
      </c>
      <c r="F11" s="201">
        <v>93.672132091722801</v>
      </c>
      <c r="G11" s="201">
        <v>5.7318084410142838</v>
      </c>
    </row>
    <row r="12" spans="1:7" ht="18" customHeight="1">
      <c r="A12" s="336" t="s">
        <v>162</v>
      </c>
      <c r="B12" s="289">
        <v>290.08010000000002</v>
      </c>
      <c r="C12" s="288">
        <v>290.35329999999999</v>
      </c>
      <c r="D12" s="288">
        <v>58.699399999999997</v>
      </c>
      <c r="E12" s="288">
        <v>8.1081000000000003</v>
      </c>
      <c r="F12" s="201">
        <v>91.32965799632467</v>
      </c>
      <c r="G12" s="201">
        <v>5.0548572407598673</v>
      </c>
    </row>
    <row r="13" spans="1:7" ht="18" customHeight="1">
      <c r="A13" s="336" t="s">
        <v>163</v>
      </c>
      <c r="B13" s="289">
        <v>216.41489999999999</v>
      </c>
      <c r="C13" s="288">
        <v>215.7843</v>
      </c>
      <c r="D13" s="288">
        <v>42.6492</v>
      </c>
      <c r="E13" s="288">
        <v>15.728400000000001</v>
      </c>
      <c r="F13" s="201">
        <v>93.440527962157631</v>
      </c>
      <c r="G13" s="201">
        <v>4.4781989013607202</v>
      </c>
    </row>
    <row r="14" spans="1:7" ht="18" customHeight="1">
      <c r="A14" s="128"/>
      <c r="B14" s="289"/>
      <c r="C14" s="288"/>
      <c r="D14" s="288"/>
      <c r="E14" s="288"/>
      <c r="F14" s="201"/>
      <c r="G14" s="201"/>
    </row>
    <row r="15" spans="1:7" ht="18" customHeight="1">
      <c r="A15" s="336" t="s">
        <v>164</v>
      </c>
      <c r="B15" s="289">
        <v>447.1302</v>
      </c>
      <c r="C15" s="288">
        <v>444.20060000000001</v>
      </c>
      <c r="D15" s="288">
        <v>89.062399999999997</v>
      </c>
      <c r="E15" s="288">
        <v>25.323499999999999</v>
      </c>
      <c r="F15" s="201">
        <v>85.384721701186649</v>
      </c>
      <c r="G15" s="201">
        <v>4.9058008861465749</v>
      </c>
    </row>
    <row r="16" spans="1:7" ht="18" customHeight="1">
      <c r="A16" s="336" t="s">
        <v>165</v>
      </c>
      <c r="B16" s="289">
        <v>247.3467</v>
      </c>
      <c r="C16" s="288">
        <v>245.2593</v>
      </c>
      <c r="D16" s="288">
        <v>51.29</v>
      </c>
      <c r="E16" s="288">
        <v>12.302300000000001</v>
      </c>
      <c r="F16" s="201">
        <v>87.216211602708441</v>
      </c>
      <c r="G16" s="201">
        <v>4.5177124636281398</v>
      </c>
    </row>
    <row r="17" spans="1:7" ht="18" customHeight="1">
      <c r="A17" s="336" t="s">
        <v>166</v>
      </c>
      <c r="B17" s="289">
        <v>373.1748</v>
      </c>
      <c r="C17" s="288">
        <v>374.08519999999999</v>
      </c>
      <c r="D17" s="288">
        <v>87.279399999999995</v>
      </c>
      <c r="E17" s="288">
        <v>13.832100000000001</v>
      </c>
      <c r="F17" s="201">
        <v>86.742432457833587</v>
      </c>
      <c r="G17" s="201">
        <v>5.8339764246725014</v>
      </c>
    </row>
    <row r="18" spans="1:7" ht="18" customHeight="1">
      <c r="A18" s="128"/>
      <c r="B18" s="289"/>
      <c r="C18" s="288"/>
      <c r="D18" s="288"/>
      <c r="E18" s="288"/>
      <c r="F18" s="201"/>
      <c r="G18" s="201"/>
    </row>
    <row r="19" spans="1:7" ht="18" customHeight="1">
      <c r="A19" s="336" t="s">
        <v>167</v>
      </c>
      <c r="B19" s="289">
        <v>232.46350000000001</v>
      </c>
      <c r="C19" s="288">
        <v>232.3476</v>
      </c>
      <c r="D19" s="288">
        <v>81.325800000000001</v>
      </c>
      <c r="E19" s="288">
        <v>7.1733000000000002</v>
      </c>
      <c r="F19" s="201">
        <v>78.116069312589744</v>
      </c>
      <c r="G19" s="201">
        <v>1.2675781117300882</v>
      </c>
    </row>
    <row r="20" spans="1:7" ht="18" customHeight="1">
      <c r="A20" s="336" t="s">
        <v>168</v>
      </c>
      <c r="B20" s="289">
        <v>742.75139999999999</v>
      </c>
      <c r="C20" s="288">
        <v>743.77549999999997</v>
      </c>
      <c r="D20" s="288">
        <v>185.6052</v>
      </c>
      <c r="E20" s="288">
        <v>27.391400000000001</v>
      </c>
      <c r="F20" s="201">
        <v>92.61154961046168</v>
      </c>
      <c r="G20" s="201">
        <v>2.7173032356235978</v>
      </c>
    </row>
    <row r="21" spans="1:7" ht="18" customHeight="1">
      <c r="A21" s="336" t="s">
        <v>169</v>
      </c>
      <c r="B21" s="289">
        <v>499.3741</v>
      </c>
      <c r="C21" s="288">
        <v>499.93239999999997</v>
      </c>
      <c r="D21" s="288">
        <v>169.61449999999999</v>
      </c>
      <c r="E21" s="288">
        <v>18.117000000000001</v>
      </c>
      <c r="F21" s="201">
        <v>90.02759838825412</v>
      </c>
      <c r="G21" s="201">
        <v>1.6706588920593801</v>
      </c>
    </row>
    <row r="22" spans="1:7" ht="18" customHeight="1">
      <c r="A22" s="336" t="s">
        <v>170</v>
      </c>
      <c r="B22" s="289">
        <v>551.11959999999999</v>
      </c>
      <c r="C22" s="288">
        <v>548.65390000000002</v>
      </c>
      <c r="D22" s="288">
        <v>106.3424</v>
      </c>
      <c r="E22" s="288">
        <v>17.864100000000001</v>
      </c>
      <c r="F22" s="201">
        <v>88.338063490464108</v>
      </c>
      <c r="G22" s="201">
        <v>4.8730917751635241</v>
      </c>
    </row>
    <row r="23" spans="1:7" ht="18" customHeight="1">
      <c r="A23" s="336" t="s">
        <v>171</v>
      </c>
      <c r="B23" s="289">
        <v>402.25009999999997</v>
      </c>
      <c r="C23" s="288">
        <v>404.43979999999999</v>
      </c>
      <c r="D23" s="288">
        <v>82.132900000000006</v>
      </c>
      <c r="E23" s="288">
        <v>10.7529</v>
      </c>
      <c r="F23" s="201">
        <v>93.15998474830046</v>
      </c>
      <c r="G23" s="201">
        <v>3.8952969237639787</v>
      </c>
    </row>
    <row r="24" spans="1:7" ht="18" customHeight="1">
      <c r="A24" s="336" t="s">
        <v>172</v>
      </c>
      <c r="B24" s="289">
        <v>500.08170000000001</v>
      </c>
      <c r="C24" s="288">
        <v>499.31259999999997</v>
      </c>
      <c r="D24" s="288">
        <v>74.022400000000005</v>
      </c>
      <c r="E24" s="288">
        <v>10.918799999999999</v>
      </c>
      <c r="F24" s="201">
        <v>91.665750815107884</v>
      </c>
      <c r="G24" s="201">
        <v>6.501767860399478</v>
      </c>
    </row>
    <row r="25" spans="1:7" ht="18" customHeight="1">
      <c r="A25" s="336" t="s">
        <v>173</v>
      </c>
      <c r="B25" s="289">
        <v>1106.6723</v>
      </c>
      <c r="C25" s="288">
        <v>1107.9319</v>
      </c>
      <c r="D25" s="288">
        <v>203.6532</v>
      </c>
      <c r="E25" s="288">
        <v>41.546300000000002</v>
      </c>
      <c r="F25" s="201">
        <v>90.99895778926161</v>
      </c>
      <c r="G25" s="201">
        <v>5.0238025341879977</v>
      </c>
    </row>
    <row r="26" spans="1:7" ht="18" customHeight="1">
      <c r="A26" s="128"/>
      <c r="B26" s="289"/>
      <c r="C26" s="288"/>
      <c r="D26" s="288"/>
      <c r="E26" s="288"/>
      <c r="F26" s="201"/>
      <c r="G26" s="201"/>
    </row>
    <row r="27" spans="1:7" ht="18" customHeight="1">
      <c r="A27" s="336" t="s">
        <v>174</v>
      </c>
      <c r="B27" s="289">
        <v>1027.8304000000001</v>
      </c>
      <c r="C27" s="288">
        <v>1023.3444</v>
      </c>
      <c r="D27" s="288">
        <v>172.12780000000001</v>
      </c>
      <c r="E27" s="288">
        <v>52.0334</v>
      </c>
      <c r="F27" s="201">
        <v>95.063939700269444</v>
      </c>
      <c r="G27" s="201">
        <v>5.7037470084445978</v>
      </c>
    </row>
    <row r="28" spans="1:7" ht="18" customHeight="1">
      <c r="A28" s="336" t="s">
        <v>175</v>
      </c>
      <c r="B28" s="289">
        <v>649.56849999999997</v>
      </c>
      <c r="C28" s="288">
        <v>647.98630000000003</v>
      </c>
      <c r="D28" s="288">
        <v>127.4653</v>
      </c>
      <c r="E28" s="288">
        <v>50.354399999999998</v>
      </c>
      <c r="F28" s="201">
        <v>94.709697662964913</v>
      </c>
      <c r="G28" s="201">
        <v>4.5935566021364185</v>
      </c>
    </row>
    <row r="29" spans="1:7" ht="18" customHeight="1">
      <c r="A29" s="336" t="s">
        <v>176</v>
      </c>
      <c r="B29" s="289">
        <v>797.80399999999997</v>
      </c>
      <c r="C29" s="288">
        <v>797.74360000000001</v>
      </c>
      <c r="D29" s="288">
        <v>132.13050000000001</v>
      </c>
      <c r="E29" s="288">
        <v>41.8414</v>
      </c>
      <c r="F29" s="201">
        <v>96.198740959910523</v>
      </c>
      <c r="G29" s="201">
        <v>7.5666461406532886</v>
      </c>
    </row>
    <row r="30" spans="1:7" ht="18" customHeight="1">
      <c r="A30" s="336" t="s">
        <v>177</v>
      </c>
      <c r="B30" s="289">
        <v>1026.345</v>
      </c>
      <c r="C30" s="288">
        <v>1024.7216000000001</v>
      </c>
      <c r="D30" s="288">
        <v>317.51089999999999</v>
      </c>
      <c r="E30" s="288">
        <v>40.735900000000001</v>
      </c>
      <c r="F30" s="201">
        <v>88.317921047528102</v>
      </c>
      <c r="G30" s="201">
        <v>2.1894676745959596</v>
      </c>
    </row>
    <row r="31" spans="1:7" ht="18" customHeight="1">
      <c r="A31" s="336" t="s">
        <v>178</v>
      </c>
      <c r="B31" s="289">
        <v>590.19749999999999</v>
      </c>
      <c r="C31" s="288">
        <v>587.9126</v>
      </c>
      <c r="D31" s="288">
        <v>82.121799999999993</v>
      </c>
      <c r="E31" s="288">
        <v>22.939900000000002</v>
      </c>
      <c r="F31" s="201">
        <v>90.883133753852462</v>
      </c>
      <c r="G31" s="201">
        <v>5.2455443302722466</v>
      </c>
    </row>
    <row r="32" spans="1:7" ht="18" customHeight="1">
      <c r="A32" s="336" t="s">
        <v>179</v>
      </c>
      <c r="B32" s="289">
        <v>69.981499999999997</v>
      </c>
      <c r="C32" s="288">
        <v>69.614199999999997</v>
      </c>
      <c r="D32" s="288">
        <v>11.282500000000001</v>
      </c>
      <c r="E32" s="288">
        <v>2.2789999999999999</v>
      </c>
      <c r="F32" s="201">
        <v>90.078982009653359</v>
      </c>
      <c r="G32" s="201">
        <v>3.0337319222519468</v>
      </c>
    </row>
    <row r="33" spans="1:7" ht="18" customHeight="1">
      <c r="A33" s="128"/>
      <c r="B33" s="289"/>
      <c r="C33" s="288"/>
      <c r="D33" s="288"/>
      <c r="E33" s="288"/>
      <c r="F33" s="201"/>
      <c r="G33" s="201"/>
    </row>
    <row r="34" spans="1:7" ht="18" customHeight="1">
      <c r="A34" s="336" t="s">
        <v>180</v>
      </c>
      <c r="B34" s="289">
        <v>336.64879999999999</v>
      </c>
      <c r="C34" s="288">
        <v>336.93419999999998</v>
      </c>
      <c r="D34" s="288">
        <v>59.363100000000003</v>
      </c>
      <c r="E34" s="288">
        <v>15.9308</v>
      </c>
      <c r="F34" s="201">
        <v>90.90441158008386</v>
      </c>
      <c r="G34" s="201">
        <v>4.9091820682929521</v>
      </c>
    </row>
    <row r="35" spans="1:7" ht="18" customHeight="1">
      <c r="A35" s="336" t="s">
        <v>181</v>
      </c>
      <c r="B35" s="289">
        <v>1058.3254999999999</v>
      </c>
      <c r="C35" s="288">
        <v>1056.4069</v>
      </c>
      <c r="D35" s="288">
        <v>174.3528</v>
      </c>
      <c r="E35" s="288">
        <v>51.644399999999997</v>
      </c>
      <c r="F35" s="201">
        <v>91.001928573088279</v>
      </c>
      <c r="G35" s="201">
        <v>5.4340086613536185</v>
      </c>
    </row>
    <row r="36" spans="1:7" ht="18" customHeight="1">
      <c r="A36" s="336" t="s">
        <v>182</v>
      </c>
      <c r="B36" s="289">
        <v>419.97039999999998</v>
      </c>
      <c r="C36" s="288">
        <v>418.02530000000002</v>
      </c>
      <c r="D36" s="288">
        <v>56.774700000000003</v>
      </c>
      <c r="E36" s="288">
        <v>20.153500000000001</v>
      </c>
      <c r="F36" s="201">
        <v>94.840102215496074</v>
      </c>
      <c r="G36" s="201">
        <v>8.7460104708369659</v>
      </c>
    </row>
    <row r="37" spans="1:7" ht="18" customHeight="1">
      <c r="A37" s="336" t="s">
        <v>183</v>
      </c>
      <c r="B37" s="289">
        <v>483.60230000000001</v>
      </c>
      <c r="C37" s="288">
        <v>481.57319999999999</v>
      </c>
      <c r="D37" s="288">
        <v>87.601900000000001</v>
      </c>
      <c r="E37" s="288">
        <v>48.360500000000002</v>
      </c>
      <c r="F37" s="201">
        <v>96.370798482232402</v>
      </c>
      <c r="G37" s="201">
        <v>4.9110915388276659</v>
      </c>
    </row>
    <row r="38" spans="1:7" ht="18" customHeight="1">
      <c r="A38" s="336" t="s">
        <v>184</v>
      </c>
      <c r="B38" s="289">
        <v>16.737300000000001</v>
      </c>
      <c r="C38" s="288">
        <v>15.5158</v>
      </c>
      <c r="D38" s="288">
        <v>2.0261999999999998</v>
      </c>
      <c r="E38" s="288">
        <v>0.72629999999999995</v>
      </c>
      <c r="F38" s="201">
        <v>91.9317086603332</v>
      </c>
      <c r="G38" s="201">
        <v>2.5534440899286843</v>
      </c>
    </row>
    <row r="39" spans="1:7" ht="18" customHeight="1">
      <c r="A39" s="128"/>
      <c r="B39" s="289"/>
      <c r="C39" s="288"/>
      <c r="D39" s="288"/>
      <c r="E39" s="288"/>
      <c r="F39" s="201"/>
      <c r="G39" s="201"/>
    </row>
    <row r="40" spans="1:7" ht="18" customHeight="1">
      <c r="A40" s="336" t="s">
        <v>185</v>
      </c>
      <c r="B40" s="289">
        <v>369.84500000000003</v>
      </c>
      <c r="C40" s="288">
        <v>366.06020000000001</v>
      </c>
      <c r="D40" s="288">
        <v>78.105699999999999</v>
      </c>
      <c r="E40" s="288">
        <v>16.8812</v>
      </c>
      <c r="F40" s="201">
        <v>92.605975878492046</v>
      </c>
      <c r="G40" s="201">
        <v>4.7458937038379085</v>
      </c>
    </row>
    <row r="41" spans="1:7" ht="18" customHeight="1">
      <c r="A41" s="336" t="s">
        <v>186</v>
      </c>
      <c r="B41" s="289">
        <v>215.4212</v>
      </c>
      <c r="C41" s="288">
        <v>214.46799999999999</v>
      </c>
      <c r="D41" s="288">
        <v>36.448599999999999</v>
      </c>
      <c r="E41" s="288">
        <v>8.8091000000000008</v>
      </c>
      <c r="F41" s="201">
        <v>93.795052843082715</v>
      </c>
      <c r="G41" s="201">
        <v>4.5456460868128312</v>
      </c>
    </row>
    <row r="42" spans="1:7" ht="18" customHeight="1">
      <c r="A42" s="336" t="s">
        <v>187</v>
      </c>
      <c r="B42" s="289">
        <v>54.817599999999999</v>
      </c>
      <c r="C42" s="288">
        <v>54.404600000000002</v>
      </c>
      <c r="D42" s="288">
        <v>9.5878999999999994</v>
      </c>
      <c r="E42" s="288">
        <v>7.0320999999999998</v>
      </c>
      <c r="F42" s="201">
        <v>96.483269578077667</v>
      </c>
      <c r="G42" s="201">
        <v>4.5133759282280881</v>
      </c>
    </row>
    <row r="43" spans="1:7" ht="18" customHeight="1">
      <c r="A43" s="336" t="s">
        <v>188</v>
      </c>
      <c r="B43" s="289">
        <v>66.23</v>
      </c>
      <c r="C43" s="288">
        <v>65.799099999999996</v>
      </c>
      <c r="D43" s="288">
        <v>14.479900000000001</v>
      </c>
      <c r="E43" s="288">
        <v>4.5609000000000002</v>
      </c>
      <c r="F43" s="201">
        <v>93.514437939880295</v>
      </c>
      <c r="G43" s="201">
        <v>3.9102118994779751</v>
      </c>
    </row>
    <row r="44" spans="1:7" ht="18" customHeight="1">
      <c r="A44" s="336" t="s">
        <v>189</v>
      </c>
      <c r="B44" s="289">
        <v>352.96339999999998</v>
      </c>
      <c r="C44" s="288">
        <v>348.6447</v>
      </c>
      <c r="D44" s="288">
        <v>55.665300000000002</v>
      </c>
      <c r="E44" s="288">
        <v>17.525400000000001</v>
      </c>
      <c r="F44" s="201">
        <v>89.783970693964193</v>
      </c>
      <c r="G44" s="201">
        <v>6.6470183280122805</v>
      </c>
    </row>
    <row r="45" spans="1:7" ht="15" thickBot="1">
      <c r="A45" s="74"/>
      <c r="B45" s="73"/>
      <c r="C45" s="72"/>
      <c r="D45" s="206"/>
      <c r="E45" s="206"/>
      <c r="F45" s="198"/>
      <c r="G45" s="198"/>
    </row>
  </sheetData>
  <mergeCells count="3">
    <mergeCell ref="A1:G1"/>
    <mergeCell ref="B2:G2"/>
    <mergeCell ref="A3:A5"/>
  </mergeCells>
  <phoneticPr fontId="2"/>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showGridLines="0" showZeros="0" workbookViewId="0">
      <selection sqref="A1:I1"/>
    </sheetView>
  </sheetViews>
  <sheetFormatPr defaultRowHeight="13.5"/>
  <cols>
    <col min="1" max="1" width="14.75" style="270" customWidth="1"/>
    <col min="2" max="9" width="16" style="270" customWidth="1"/>
    <col min="10" max="10" width="16" style="271" customWidth="1"/>
    <col min="11" max="11" width="16" style="270" customWidth="1"/>
    <col min="12" max="12" width="8.875" style="270" customWidth="1"/>
    <col min="13" max="15" width="6.875" style="270" customWidth="1"/>
    <col min="16" max="32" width="6.625" style="270" customWidth="1"/>
    <col min="33" max="16384" width="9" style="270"/>
  </cols>
  <sheetData>
    <row r="1" spans="1:32" s="285" customFormat="1" ht="24.75" customHeight="1">
      <c r="A1" s="91" t="s">
        <v>376</v>
      </c>
      <c r="B1" s="91"/>
      <c r="C1" s="91"/>
      <c r="D1" s="91"/>
      <c r="E1" s="91"/>
      <c r="F1" s="91"/>
      <c r="G1" s="91"/>
      <c r="H1" s="91"/>
      <c r="I1" s="91"/>
      <c r="J1" s="286"/>
    </row>
    <row r="2" spans="1:32" s="285" customFormat="1" ht="18" customHeight="1" thickBot="1">
      <c r="A2" s="90"/>
      <c r="B2" s="89"/>
      <c r="C2" s="89"/>
      <c r="D2" s="89"/>
      <c r="E2" s="89"/>
      <c r="F2" s="89"/>
      <c r="G2" s="89"/>
      <c r="H2" s="89"/>
      <c r="I2" s="89"/>
      <c r="J2" s="286"/>
    </row>
    <row r="3" spans="1:32" s="440" customFormat="1" ht="21.75" customHeight="1" thickBot="1">
      <c r="A3" s="374" t="s">
        <v>117</v>
      </c>
      <c r="B3" s="415" t="s">
        <v>372</v>
      </c>
      <c r="C3" s="416"/>
      <c r="D3" s="416"/>
      <c r="E3" s="416"/>
      <c r="F3" s="415" t="s">
        <v>371</v>
      </c>
      <c r="G3" s="416"/>
      <c r="H3" s="416"/>
      <c r="I3" s="416"/>
      <c r="J3" s="439"/>
    </row>
    <row r="4" spans="1:32" s="442" customFormat="1" ht="21.75" customHeight="1">
      <c r="A4" s="375"/>
      <c r="B4" s="428" t="s">
        <v>338</v>
      </c>
      <c r="C4" s="390" t="s">
        <v>374</v>
      </c>
      <c r="D4" s="429" t="s">
        <v>373</v>
      </c>
      <c r="E4" s="428" t="s">
        <v>325</v>
      </c>
      <c r="F4" s="428" t="s">
        <v>338</v>
      </c>
      <c r="G4" s="390" t="s">
        <v>374</v>
      </c>
      <c r="H4" s="429" t="s">
        <v>122</v>
      </c>
      <c r="I4" s="428" t="s">
        <v>325</v>
      </c>
      <c r="J4" s="441"/>
    </row>
    <row r="5" spans="1:32" s="442" customFormat="1" ht="21.75" customHeight="1">
      <c r="A5" s="376"/>
      <c r="B5" s="430" t="s">
        <v>324</v>
      </c>
      <c r="C5" s="393" t="s">
        <v>116</v>
      </c>
      <c r="D5" s="431" t="s">
        <v>370</v>
      </c>
      <c r="E5" s="430" t="s">
        <v>326</v>
      </c>
      <c r="F5" s="430" t="s">
        <v>324</v>
      </c>
      <c r="G5" s="393" t="s">
        <v>116</v>
      </c>
      <c r="H5" s="431" t="s">
        <v>370</v>
      </c>
      <c r="I5" s="430" t="s">
        <v>326</v>
      </c>
      <c r="J5" s="441"/>
    </row>
    <row r="6" spans="1:32" s="283" customFormat="1" ht="18" customHeight="1">
      <c r="A6" s="83"/>
      <c r="B6" s="82"/>
      <c r="C6" s="81"/>
      <c r="D6" s="81"/>
      <c r="E6" s="81"/>
      <c r="F6" s="81"/>
      <c r="G6" s="81"/>
      <c r="H6" s="81"/>
      <c r="I6" s="81"/>
      <c r="J6" s="284"/>
    </row>
    <row r="7" spans="1:32" s="278" customFormat="1" ht="18" customHeight="1">
      <c r="A7" s="78" t="s">
        <v>152</v>
      </c>
      <c r="B7" s="282">
        <v>28.991960237178901</v>
      </c>
      <c r="C7" s="281">
        <v>316.4537176010906</v>
      </c>
      <c r="D7" s="281">
        <v>86.699648657833038</v>
      </c>
      <c r="E7" s="281">
        <v>10.487553175718137</v>
      </c>
      <c r="F7" s="281">
        <v>31.300112954999154</v>
      </c>
      <c r="G7" s="281">
        <v>338.63587890226131</v>
      </c>
      <c r="H7" s="281">
        <v>92.776953123907219</v>
      </c>
      <c r="I7" s="281">
        <v>10.509513682902689</v>
      </c>
      <c r="J7" s="280"/>
      <c r="K7" s="279"/>
      <c r="L7" s="279"/>
      <c r="M7" s="279"/>
      <c r="N7" s="279"/>
      <c r="O7" s="279"/>
      <c r="P7" s="279"/>
      <c r="Q7" s="279"/>
      <c r="R7" s="279"/>
      <c r="S7" s="279"/>
      <c r="T7" s="279"/>
      <c r="U7" s="279"/>
      <c r="V7" s="279"/>
      <c r="W7" s="279"/>
      <c r="X7" s="279"/>
      <c r="Y7" s="279"/>
      <c r="Z7" s="279"/>
      <c r="AA7" s="279"/>
      <c r="AB7" s="279"/>
      <c r="AC7" s="279"/>
      <c r="AD7" s="279"/>
      <c r="AE7" s="279"/>
      <c r="AF7" s="279"/>
    </row>
    <row r="8" spans="1:32" s="277" customFormat="1" ht="18" customHeight="1">
      <c r="A8" s="78" t="s">
        <v>50</v>
      </c>
      <c r="B8" s="205"/>
      <c r="C8" s="201"/>
      <c r="D8" s="201"/>
      <c r="E8" s="201"/>
      <c r="F8" s="201"/>
      <c r="G8" s="201"/>
      <c r="H8" s="201"/>
      <c r="I8" s="201"/>
      <c r="J8" s="273"/>
      <c r="K8" s="272"/>
      <c r="L8" s="272"/>
      <c r="M8" s="272"/>
      <c r="N8" s="272"/>
      <c r="O8" s="272"/>
      <c r="P8" s="272"/>
      <c r="Q8" s="272"/>
      <c r="R8" s="272"/>
      <c r="S8" s="272"/>
      <c r="T8" s="272"/>
      <c r="U8" s="272"/>
      <c r="V8" s="272"/>
      <c r="W8" s="272"/>
      <c r="X8" s="272"/>
      <c r="Y8" s="272"/>
      <c r="Z8" s="272"/>
      <c r="AA8" s="272"/>
      <c r="AB8" s="272"/>
      <c r="AC8" s="272"/>
      <c r="AD8" s="272"/>
      <c r="AE8" s="272"/>
      <c r="AF8" s="272"/>
    </row>
    <row r="9" spans="1:32" s="277" customFormat="1" ht="18" customHeight="1">
      <c r="A9" s="335" t="s">
        <v>159</v>
      </c>
      <c r="B9" s="205">
        <v>20.653141137008504</v>
      </c>
      <c r="C9" s="201">
        <v>308.49881219727627</v>
      </c>
      <c r="D9" s="201">
        <v>84.520222519801706</v>
      </c>
      <c r="E9" s="201">
        <v>16.184425473881983</v>
      </c>
      <c r="F9" s="201">
        <v>23.008293259624143</v>
      </c>
      <c r="G9" s="201">
        <v>328.45940979541052</v>
      </c>
      <c r="H9" s="201">
        <v>89.988879396002886</v>
      </c>
      <c r="I9" s="201">
        <v>16.195592426065481</v>
      </c>
      <c r="J9" s="273"/>
      <c r="K9" s="272"/>
      <c r="L9" s="272"/>
      <c r="M9" s="272"/>
      <c r="N9" s="272"/>
      <c r="O9" s="272"/>
      <c r="P9" s="272"/>
      <c r="Q9" s="272"/>
      <c r="R9" s="272"/>
      <c r="S9" s="272"/>
      <c r="T9" s="272"/>
      <c r="U9" s="272"/>
      <c r="V9" s="272"/>
      <c r="W9" s="272"/>
      <c r="X9" s="272"/>
      <c r="Y9" s="272"/>
      <c r="Z9" s="272"/>
      <c r="AA9" s="272"/>
      <c r="AB9" s="272"/>
      <c r="AC9" s="272"/>
      <c r="AD9" s="272"/>
      <c r="AE9" s="272"/>
      <c r="AF9" s="272"/>
    </row>
    <row r="10" spans="1:32" ht="18" customHeight="1">
      <c r="A10" s="336" t="s">
        <v>160</v>
      </c>
      <c r="B10" s="205">
        <v>23.785235802560361</v>
      </c>
      <c r="C10" s="201">
        <v>314.9395888329347</v>
      </c>
      <c r="D10" s="201">
        <v>86.284818858338269</v>
      </c>
      <c r="E10" s="201">
        <v>12.558931176137088</v>
      </c>
      <c r="F10" s="201">
        <v>27.16906346203276</v>
      </c>
      <c r="G10" s="201">
        <v>332.59840521594924</v>
      </c>
      <c r="H10" s="201">
        <v>91.122850744095672</v>
      </c>
      <c r="I10" s="201">
        <v>11.999080148203781</v>
      </c>
      <c r="J10" s="273"/>
      <c r="K10" s="272"/>
      <c r="L10" s="272"/>
      <c r="M10" s="272"/>
      <c r="N10" s="272"/>
      <c r="O10" s="272"/>
      <c r="P10" s="272"/>
      <c r="Q10" s="272"/>
      <c r="R10" s="272"/>
      <c r="S10" s="272"/>
      <c r="T10" s="272"/>
      <c r="U10" s="272"/>
      <c r="V10" s="272"/>
      <c r="W10" s="272"/>
      <c r="X10" s="272"/>
      <c r="Y10" s="272"/>
      <c r="Z10" s="272"/>
      <c r="AA10" s="272"/>
      <c r="AB10" s="272"/>
      <c r="AC10" s="272"/>
      <c r="AD10" s="272"/>
      <c r="AE10" s="272"/>
      <c r="AF10" s="272"/>
    </row>
    <row r="11" spans="1:32" ht="18" customHeight="1">
      <c r="A11" s="336" t="s">
        <v>161</v>
      </c>
      <c r="B11" s="205">
        <v>29.988244798968019</v>
      </c>
      <c r="C11" s="201">
        <v>302.41441275939422</v>
      </c>
      <c r="D11" s="201">
        <v>82.853263769697051</v>
      </c>
      <c r="E11" s="201">
        <v>9.3606383037137437</v>
      </c>
      <c r="F11" s="201">
        <v>34.525427319786907</v>
      </c>
      <c r="G11" s="201">
        <v>329.93148984430212</v>
      </c>
      <c r="H11" s="201">
        <v>90.39218899843894</v>
      </c>
      <c r="I11" s="201">
        <v>9.1582681015902807</v>
      </c>
      <c r="J11" s="273"/>
      <c r="K11" s="272"/>
      <c r="L11" s="272"/>
      <c r="M11" s="272"/>
      <c r="N11" s="272"/>
      <c r="O11" s="272"/>
      <c r="P11" s="272"/>
      <c r="Q11" s="272"/>
      <c r="R11" s="272"/>
      <c r="S11" s="272"/>
      <c r="T11" s="272"/>
      <c r="U11" s="272"/>
      <c r="V11" s="272"/>
      <c r="W11" s="272"/>
      <c r="X11" s="272"/>
      <c r="Y11" s="272"/>
      <c r="Z11" s="272"/>
      <c r="AA11" s="272"/>
      <c r="AB11" s="272"/>
      <c r="AC11" s="272"/>
      <c r="AD11" s="272"/>
      <c r="AE11" s="272"/>
      <c r="AF11" s="272"/>
    </row>
    <row r="12" spans="1:32" ht="18" customHeight="1">
      <c r="A12" s="336" t="s">
        <v>162</v>
      </c>
      <c r="B12" s="205">
        <v>21.439870202569502</v>
      </c>
      <c r="C12" s="201">
        <v>266.8588322088043</v>
      </c>
      <c r="D12" s="201">
        <v>73.112008824329948</v>
      </c>
      <c r="E12" s="201">
        <v>11.560201630414902</v>
      </c>
      <c r="F12" s="201">
        <v>23.792426802359675</v>
      </c>
      <c r="G12" s="201">
        <v>286.65561054341299</v>
      </c>
      <c r="H12" s="201">
        <v>78.5357837105241</v>
      </c>
      <c r="I12" s="201">
        <v>11.596785831683089</v>
      </c>
      <c r="J12" s="273"/>
      <c r="K12" s="272"/>
      <c r="L12" s="272"/>
      <c r="M12" s="272"/>
      <c r="N12" s="272"/>
      <c r="O12" s="272"/>
      <c r="P12" s="272"/>
      <c r="Q12" s="272"/>
      <c r="R12" s="272"/>
      <c r="S12" s="272"/>
      <c r="T12" s="272"/>
      <c r="U12" s="272"/>
      <c r="V12" s="272"/>
      <c r="W12" s="272"/>
      <c r="X12" s="272"/>
      <c r="Y12" s="272"/>
      <c r="Z12" s="272"/>
      <c r="AA12" s="272"/>
      <c r="AB12" s="272"/>
      <c r="AC12" s="272"/>
      <c r="AD12" s="272"/>
      <c r="AE12" s="272"/>
      <c r="AF12" s="272"/>
    </row>
    <row r="13" spans="1:32" ht="18" customHeight="1">
      <c r="A13" s="336" t="s">
        <v>163</v>
      </c>
      <c r="B13" s="205">
        <v>24.398982229653818</v>
      </c>
      <c r="C13" s="201">
        <v>284.59547094968934</v>
      </c>
      <c r="D13" s="201">
        <v>77.971361904024477</v>
      </c>
      <c r="E13" s="201">
        <v>10.971314297602994</v>
      </c>
      <c r="F13" s="201">
        <v>25.493209717293126</v>
      </c>
      <c r="G13" s="201">
        <v>293.34957740249234</v>
      </c>
      <c r="H13" s="201">
        <v>80.369747233559551</v>
      </c>
      <c r="I13" s="201">
        <v>10.852084057104538</v>
      </c>
      <c r="J13" s="273"/>
      <c r="K13" s="272"/>
      <c r="L13" s="272"/>
      <c r="M13" s="272"/>
      <c r="N13" s="272"/>
      <c r="O13" s="272"/>
      <c r="P13" s="272"/>
      <c r="Q13" s="272"/>
      <c r="R13" s="272"/>
      <c r="S13" s="272"/>
      <c r="T13" s="272"/>
      <c r="U13" s="272"/>
      <c r="V13" s="272"/>
      <c r="W13" s="272"/>
      <c r="X13" s="272"/>
      <c r="Y13" s="272"/>
      <c r="Z13" s="272"/>
      <c r="AA13" s="272"/>
      <c r="AB13" s="272"/>
      <c r="AC13" s="272"/>
      <c r="AD13" s="272"/>
      <c r="AE13" s="272"/>
      <c r="AF13" s="272"/>
    </row>
    <row r="14" spans="1:32" ht="18" customHeight="1">
      <c r="A14" s="128"/>
      <c r="B14" s="77"/>
      <c r="C14" s="76"/>
      <c r="D14" s="76"/>
      <c r="E14" s="76"/>
      <c r="F14" s="76"/>
      <c r="G14" s="76"/>
      <c r="H14" s="76"/>
      <c r="I14" s="76"/>
      <c r="J14" s="273"/>
      <c r="K14" s="272"/>
      <c r="L14" s="272"/>
      <c r="M14" s="272"/>
      <c r="N14" s="272"/>
      <c r="O14" s="272"/>
      <c r="P14" s="272"/>
      <c r="Q14" s="272"/>
      <c r="R14" s="272"/>
      <c r="S14" s="272"/>
      <c r="T14" s="272"/>
      <c r="U14" s="272"/>
      <c r="V14" s="272"/>
      <c r="W14" s="272"/>
      <c r="X14" s="272"/>
      <c r="Y14" s="272"/>
      <c r="Z14" s="272"/>
      <c r="AA14" s="272"/>
      <c r="AB14" s="272"/>
      <c r="AC14" s="272"/>
      <c r="AD14" s="272"/>
      <c r="AE14" s="272"/>
      <c r="AF14" s="272"/>
    </row>
    <row r="15" spans="1:32" ht="18" customHeight="1">
      <c r="A15" s="336" t="s">
        <v>164</v>
      </c>
      <c r="B15" s="205">
        <v>23.585401735980341</v>
      </c>
      <c r="C15" s="201">
        <v>303.59534124778565</v>
      </c>
      <c r="D15" s="201">
        <v>83.176805821311135</v>
      </c>
      <c r="E15" s="201">
        <v>12.202139833907268</v>
      </c>
      <c r="F15" s="201">
        <v>24.607489656497414</v>
      </c>
      <c r="G15" s="201">
        <v>314.31100368059703</v>
      </c>
      <c r="H15" s="201">
        <v>86.112603748108768</v>
      </c>
      <c r="I15" s="201">
        <v>12.233132669815491</v>
      </c>
      <c r="J15" s="273"/>
      <c r="K15" s="272"/>
      <c r="L15" s="272"/>
      <c r="M15" s="272"/>
      <c r="N15" s="272"/>
      <c r="O15" s="272"/>
      <c r="P15" s="272"/>
      <c r="Q15" s="272"/>
      <c r="R15" s="272"/>
      <c r="S15" s="272"/>
      <c r="T15" s="272"/>
      <c r="U15" s="272"/>
      <c r="V15" s="272"/>
      <c r="W15" s="272"/>
      <c r="X15" s="272"/>
      <c r="Y15" s="272"/>
      <c r="Z15" s="272"/>
      <c r="AA15" s="272"/>
      <c r="AB15" s="272"/>
      <c r="AC15" s="272"/>
      <c r="AD15" s="272"/>
      <c r="AE15" s="272"/>
      <c r="AF15" s="272"/>
    </row>
    <row r="16" spans="1:32" ht="18" customHeight="1">
      <c r="A16" s="336" t="s">
        <v>165</v>
      </c>
      <c r="B16" s="205">
        <v>22.692063430005781</v>
      </c>
      <c r="C16" s="201">
        <v>258.56617147419365</v>
      </c>
      <c r="D16" s="201">
        <v>70.840046979231133</v>
      </c>
      <c r="E16" s="201">
        <v>10.519900164436816</v>
      </c>
      <c r="F16" s="201">
        <v>25.46962593605635</v>
      </c>
      <c r="G16" s="201">
        <v>286.48432366917837</v>
      </c>
      <c r="H16" s="201">
        <v>78.488855799774896</v>
      </c>
      <c r="I16" s="201">
        <v>10.378214402781763</v>
      </c>
      <c r="J16" s="273"/>
      <c r="K16" s="272"/>
      <c r="L16" s="272"/>
      <c r="M16" s="272"/>
      <c r="N16" s="272"/>
      <c r="O16" s="272"/>
      <c r="P16" s="272"/>
      <c r="Q16" s="272"/>
      <c r="R16" s="272"/>
      <c r="S16" s="272"/>
      <c r="T16" s="272"/>
      <c r="U16" s="272"/>
      <c r="V16" s="272"/>
      <c r="W16" s="272"/>
      <c r="X16" s="272"/>
      <c r="Y16" s="272"/>
      <c r="Z16" s="272"/>
      <c r="AA16" s="272"/>
      <c r="AB16" s="272"/>
      <c r="AC16" s="272"/>
      <c r="AD16" s="272"/>
      <c r="AE16" s="272"/>
      <c r="AF16" s="272"/>
    </row>
    <row r="17" spans="1:32" ht="18" customHeight="1">
      <c r="A17" s="336" t="s">
        <v>166</v>
      </c>
      <c r="B17" s="205">
        <v>22.751212324010787</v>
      </c>
      <c r="C17" s="201">
        <v>279.94765661630129</v>
      </c>
      <c r="D17" s="201">
        <v>76.69798811405515</v>
      </c>
      <c r="E17" s="201">
        <v>11.773342263061565</v>
      </c>
      <c r="F17" s="201">
        <v>25.384667545865817</v>
      </c>
      <c r="G17" s="201">
        <v>302.40740196651251</v>
      </c>
      <c r="H17" s="201">
        <v>82.851343004523983</v>
      </c>
      <c r="I17" s="201">
        <v>11.455203889703405</v>
      </c>
      <c r="J17" s="273"/>
      <c r="K17" s="272"/>
      <c r="L17" s="272"/>
      <c r="M17" s="272"/>
      <c r="N17" s="272"/>
      <c r="O17" s="272"/>
      <c r="P17" s="272"/>
      <c r="Q17" s="272"/>
      <c r="R17" s="272"/>
      <c r="S17" s="272"/>
      <c r="T17" s="272"/>
      <c r="U17" s="272"/>
      <c r="V17" s="272"/>
      <c r="W17" s="272"/>
      <c r="X17" s="272"/>
      <c r="Y17" s="272"/>
      <c r="Z17" s="272"/>
      <c r="AA17" s="272"/>
      <c r="AB17" s="272"/>
      <c r="AC17" s="272"/>
      <c r="AD17" s="272"/>
      <c r="AE17" s="272"/>
      <c r="AF17" s="272"/>
    </row>
    <row r="18" spans="1:32" ht="18" customHeight="1">
      <c r="A18" s="128"/>
      <c r="B18" s="77"/>
      <c r="C18" s="76"/>
      <c r="D18" s="76"/>
      <c r="E18" s="76"/>
      <c r="F18" s="76"/>
      <c r="G18" s="76"/>
      <c r="H18" s="76"/>
      <c r="I18" s="76"/>
      <c r="J18" s="273"/>
      <c r="K18" s="272"/>
      <c r="L18" s="272"/>
      <c r="M18" s="272"/>
      <c r="N18" s="272"/>
      <c r="O18" s="272"/>
      <c r="P18" s="272"/>
      <c r="Q18" s="272"/>
      <c r="R18" s="272"/>
      <c r="S18" s="272"/>
      <c r="T18" s="272"/>
      <c r="U18" s="272"/>
      <c r="V18" s="272"/>
      <c r="W18" s="272"/>
      <c r="X18" s="272"/>
      <c r="Y18" s="272"/>
      <c r="Z18" s="272"/>
      <c r="AA18" s="272"/>
      <c r="AB18" s="272"/>
      <c r="AC18" s="272"/>
      <c r="AD18" s="272"/>
      <c r="AE18" s="272"/>
      <c r="AF18" s="272"/>
    </row>
    <row r="19" spans="1:32" ht="18" customHeight="1">
      <c r="A19" s="336" t="s">
        <v>167</v>
      </c>
      <c r="B19" s="205">
        <v>25.579175385102481</v>
      </c>
      <c r="C19" s="201">
        <v>357.75426296666342</v>
      </c>
      <c r="D19" s="201">
        <v>98.014866566209164</v>
      </c>
      <c r="E19" s="201">
        <v>13.032449605370761</v>
      </c>
      <c r="F19" s="201">
        <v>27.01368101568961</v>
      </c>
      <c r="G19" s="201">
        <v>368.33681156506685</v>
      </c>
      <c r="H19" s="201">
        <v>100.91419494933338</v>
      </c>
      <c r="I19" s="201">
        <v>12.867347176299967</v>
      </c>
      <c r="J19" s="273"/>
      <c r="K19" s="272"/>
      <c r="L19" s="272"/>
      <c r="M19" s="272"/>
      <c r="N19" s="272"/>
      <c r="O19" s="272"/>
      <c r="P19" s="272"/>
      <c r="Q19" s="272"/>
      <c r="R19" s="272"/>
      <c r="S19" s="272"/>
      <c r="T19" s="272"/>
      <c r="U19" s="272"/>
      <c r="V19" s="272"/>
      <c r="W19" s="272"/>
      <c r="X19" s="272"/>
      <c r="Y19" s="272"/>
      <c r="Z19" s="272"/>
      <c r="AA19" s="272"/>
      <c r="AB19" s="272"/>
      <c r="AC19" s="272"/>
      <c r="AD19" s="272"/>
      <c r="AE19" s="272"/>
      <c r="AF19" s="272"/>
    </row>
    <row r="20" spans="1:32" ht="18" customHeight="1">
      <c r="A20" s="336" t="s">
        <v>168</v>
      </c>
      <c r="B20" s="205">
        <v>29.801314981945161</v>
      </c>
      <c r="C20" s="201">
        <v>344.35561990829672</v>
      </c>
      <c r="D20" s="201">
        <v>94.344005454327871</v>
      </c>
      <c r="E20" s="201">
        <v>11.304320581817244</v>
      </c>
      <c r="F20" s="201">
        <v>32.057100566556379</v>
      </c>
      <c r="G20" s="201">
        <v>379.36710948577183</v>
      </c>
      <c r="H20" s="201">
        <v>103.93619437966353</v>
      </c>
      <c r="I20" s="201">
        <v>11.783158042717963</v>
      </c>
      <c r="J20" s="273"/>
      <c r="K20" s="272"/>
      <c r="L20" s="272"/>
      <c r="M20" s="272"/>
      <c r="N20" s="272"/>
      <c r="O20" s="272"/>
      <c r="P20" s="272"/>
      <c r="Q20" s="272"/>
      <c r="R20" s="272"/>
      <c r="S20" s="272"/>
      <c r="T20" s="272"/>
      <c r="U20" s="272"/>
      <c r="V20" s="272"/>
      <c r="W20" s="272"/>
      <c r="X20" s="272"/>
      <c r="Y20" s="272"/>
      <c r="Z20" s="272"/>
      <c r="AA20" s="272"/>
      <c r="AB20" s="272"/>
      <c r="AC20" s="272"/>
      <c r="AD20" s="272"/>
      <c r="AE20" s="272"/>
      <c r="AF20" s="272"/>
    </row>
    <row r="21" spans="1:32" ht="18" customHeight="1">
      <c r="A21" s="336" t="s">
        <v>169</v>
      </c>
      <c r="B21" s="205">
        <v>29.843630297104745</v>
      </c>
      <c r="C21" s="201">
        <v>344.69199960596342</v>
      </c>
      <c r="D21" s="201">
        <v>94.43616427560643</v>
      </c>
      <c r="E21" s="201">
        <v>11.29280806236283</v>
      </c>
      <c r="F21" s="201">
        <v>31.338482640993654</v>
      </c>
      <c r="G21" s="201">
        <v>359.29944971047121</v>
      </c>
      <c r="H21" s="201">
        <v>98.438205400129092</v>
      </c>
      <c r="I21" s="201">
        <v>11.276108533659414</v>
      </c>
      <c r="J21" s="273"/>
      <c r="K21" s="272"/>
      <c r="L21" s="272"/>
      <c r="M21" s="272"/>
      <c r="N21" s="272"/>
      <c r="O21" s="272"/>
      <c r="P21" s="272"/>
      <c r="Q21" s="272"/>
      <c r="R21" s="272"/>
      <c r="S21" s="272"/>
      <c r="T21" s="272"/>
      <c r="U21" s="272"/>
      <c r="V21" s="272"/>
      <c r="W21" s="272"/>
      <c r="X21" s="272"/>
      <c r="Y21" s="272"/>
      <c r="Z21" s="272"/>
      <c r="AA21" s="272"/>
      <c r="AB21" s="272"/>
      <c r="AC21" s="272"/>
      <c r="AD21" s="272"/>
      <c r="AE21" s="272"/>
      <c r="AF21" s="272"/>
    </row>
    <row r="22" spans="1:32" ht="18" customHeight="1">
      <c r="A22" s="336" t="s">
        <v>170</v>
      </c>
      <c r="B22" s="205">
        <v>31.673703567530975</v>
      </c>
      <c r="C22" s="201">
        <v>318.8038928281714</v>
      </c>
      <c r="D22" s="201">
        <v>87.343532281690798</v>
      </c>
      <c r="E22" s="201">
        <v>9.7205754217461227</v>
      </c>
      <c r="F22" s="201">
        <v>34.471264490014889</v>
      </c>
      <c r="G22" s="201">
        <v>341.19253895080061</v>
      </c>
      <c r="H22" s="201">
        <v>93.477407931726191</v>
      </c>
      <c r="I22" s="201">
        <v>9.5836550009292001</v>
      </c>
      <c r="J22" s="273"/>
      <c r="K22" s="272"/>
      <c r="L22" s="272"/>
      <c r="M22" s="272"/>
      <c r="N22" s="272"/>
      <c r="O22" s="272"/>
      <c r="P22" s="272"/>
      <c r="Q22" s="272"/>
      <c r="R22" s="272"/>
      <c r="S22" s="272"/>
      <c r="T22" s="272"/>
      <c r="U22" s="272"/>
      <c r="V22" s="272"/>
      <c r="W22" s="272"/>
      <c r="X22" s="272"/>
      <c r="Y22" s="272"/>
      <c r="Z22" s="272"/>
      <c r="AA22" s="272"/>
      <c r="AB22" s="272"/>
      <c r="AC22" s="272"/>
      <c r="AD22" s="272"/>
      <c r="AE22" s="272"/>
      <c r="AF22" s="272"/>
    </row>
    <row r="23" spans="1:32" ht="18" customHeight="1">
      <c r="A23" s="336" t="s">
        <v>171</v>
      </c>
      <c r="B23" s="205">
        <v>34.061614515680589</v>
      </c>
      <c r="C23" s="201">
        <v>327.18664810802574</v>
      </c>
      <c r="D23" s="201">
        <v>89.64017756384267</v>
      </c>
      <c r="E23" s="201">
        <v>9.4315937253831237</v>
      </c>
      <c r="F23" s="201">
        <v>35.009610364138354</v>
      </c>
      <c r="G23" s="201">
        <v>346.27208555460498</v>
      </c>
      <c r="H23" s="201">
        <v>94.869064535508215</v>
      </c>
      <c r="I23" s="201">
        <v>9.7607680224615869</v>
      </c>
      <c r="J23" s="273"/>
      <c r="K23" s="272"/>
      <c r="L23" s="272"/>
      <c r="M23" s="272"/>
      <c r="N23" s="272"/>
      <c r="O23" s="272"/>
      <c r="P23" s="272"/>
      <c r="Q23" s="272"/>
      <c r="R23" s="272"/>
      <c r="S23" s="272"/>
      <c r="T23" s="272"/>
      <c r="U23" s="272"/>
      <c r="V23" s="272"/>
      <c r="W23" s="272"/>
      <c r="X23" s="272"/>
      <c r="Y23" s="272"/>
      <c r="Z23" s="272"/>
      <c r="AA23" s="272"/>
      <c r="AB23" s="272"/>
      <c r="AC23" s="272"/>
      <c r="AD23" s="272"/>
      <c r="AE23" s="272"/>
      <c r="AF23" s="272"/>
    </row>
    <row r="24" spans="1:32" ht="18" customHeight="1">
      <c r="A24" s="336" t="s">
        <v>172</v>
      </c>
      <c r="B24" s="205">
        <v>33.076533456149889</v>
      </c>
      <c r="C24" s="201">
        <v>319.80972856702022</v>
      </c>
      <c r="D24" s="201">
        <v>87.619103716991845</v>
      </c>
      <c r="E24" s="201">
        <v>9.2368864471766265</v>
      </c>
      <c r="F24" s="201">
        <v>35.363113071831982</v>
      </c>
      <c r="G24" s="201">
        <v>341.65081036025668</v>
      </c>
      <c r="H24" s="201">
        <v>93.602961742536067</v>
      </c>
      <c r="I24" s="201">
        <v>9.3857922804603113</v>
      </c>
      <c r="J24" s="273"/>
      <c r="K24" s="272"/>
      <c r="L24" s="272"/>
      <c r="M24" s="272"/>
      <c r="N24" s="272"/>
      <c r="O24" s="272"/>
      <c r="P24" s="272"/>
      <c r="Q24" s="272"/>
      <c r="R24" s="272"/>
      <c r="S24" s="272"/>
      <c r="T24" s="272"/>
      <c r="U24" s="272"/>
      <c r="V24" s="272"/>
      <c r="W24" s="272"/>
      <c r="X24" s="272"/>
      <c r="Y24" s="272"/>
      <c r="Z24" s="272"/>
      <c r="AA24" s="272"/>
      <c r="AB24" s="272"/>
      <c r="AC24" s="272"/>
      <c r="AD24" s="272"/>
      <c r="AE24" s="272"/>
      <c r="AF24" s="272"/>
    </row>
    <row r="25" spans="1:32" ht="18" customHeight="1">
      <c r="A25" s="336" t="s">
        <v>173</v>
      </c>
      <c r="B25" s="205">
        <v>30.674077688229694</v>
      </c>
      <c r="C25" s="201">
        <v>297.9775835461848</v>
      </c>
      <c r="D25" s="201">
        <v>81.637694122242422</v>
      </c>
      <c r="E25" s="201">
        <v>9.4173373552748156</v>
      </c>
      <c r="F25" s="201">
        <v>33.542068234461688</v>
      </c>
      <c r="G25" s="201">
        <v>321.41172742092249</v>
      </c>
      <c r="H25" s="201">
        <v>88.058007512581497</v>
      </c>
      <c r="I25" s="201">
        <v>9.366245900951105</v>
      </c>
      <c r="J25" s="273"/>
      <c r="K25" s="272"/>
      <c r="L25" s="272"/>
      <c r="M25" s="272"/>
      <c r="N25" s="272"/>
      <c r="O25" s="272"/>
      <c r="P25" s="272"/>
      <c r="Q25" s="272"/>
      <c r="R25" s="272"/>
      <c r="S25" s="272"/>
      <c r="T25" s="272"/>
      <c r="U25" s="272"/>
      <c r="V25" s="272"/>
      <c r="W25" s="272"/>
      <c r="X25" s="272"/>
      <c r="Y25" s="272"/>
      <c r="Z25" s="272"/>
      <c r="AA25" s="272"/>
      <c r="AB25" s="272"/>
      <c r="AC25" s="272"/>
      <c r="AD25" s="272"/>
      <c r="AE25" s="272"/>
      <c r="AF25" s="272"/>
    </row>
    <row r="26" spans="1:32" ht="18" customHeight="1">
      <c r="A26" s="128"/>
      <c r="B26" s="77"/>
      <c r="C26" s="76"/>
      <c r="D26" s="76"/>
      <c r="E26" s="76"/>
      <c r="F26" s="76"/>
      <c r="G26" s="76"/>
      <c r="H26" s="76"/>
      <c r="I26" s="76"/>
      <c r="J26" s="273"/>
      <c r="K26" s="272"/>
      <c r="L26" s="272"/>
      <c r="M26" s="272"/>
      <c r="N26" s="272"/>
      <c r="O26" s="272"/>
      <c r="P26" s="272"/>
      <c r="Q26" s="272"/>
      <c r="R26" s="272"/>
      <c r="S26" s="272"/>
      <c r="T26" s="272"/>
      <c r="U26" s="272"/>
      <c r="V26" s="272"/>
      <c r="W26" s="272"/>
      <c r="X26" s="272"/>
      <c r="Y26" s="272"/>
      <c r="Z26" s="272"/>
      <c r="AA26" s="272"/>
      <c r="AB26" s="272"/>
      <c r="AC26" s="272"/>
      <c r="AD26" s="272"/>
      <c r="AE26" s="272"/>
      <c r="AF26" s="272"/>
    </row>
    <row r="27" spans="1:32" ht="18" customHeight="1">
      <c r="A27" s="336" t="s">
        <v>174</v>
      </c>
      <c r="B27" s="205">
        <v>28.772313020122855</v>
      </c>
      <c r="C27" s="201">
        <v>311.54858385850184</v>
      </c>
      <c r="D27" s="201">
        <v>85.355776399589544</v>
      </c>
      <c r="E27" s="201">
        <v>10.316883563183948</v>
      </c>
      <c r="F27" s="201">
        <v>31.096331385266399</v>
      </c>
      <c r="G27" s="201">
        <v>327.46938202013689</v>
      </c>
      <c r="H27" s="201">
        <v>89.717638909626544</v>
      </c>
      <c r="I27" s="201">
        <v>10.157979313618203</v>
      </c>
      <c r="J27" s="273"/>
      <c r="K27" s="272"/>
      <c r="L27" s="272"/>
      <c r="M27" s="272"/>
      <c r="N27" s="272"/>
      <c r="O27" s="272"/>
      <c r="P27" s="272"/>
      <c r="Q27" s="272"/>
      <c r="R27" s="272"/>
      <c r="S27" s="272"/>
      <c r="T27" s="272"/>
      <c r="U27" s="272"/>
      <c r="V27" s="272"/>
      <c r="W27" s="272"/>
      <c r="X27" s="272"/>
      <c r="Y27" s="272"/>
      <c r="Z27" s="272"/>
      <c r="AA27" s="272"/>
      <c r="AB27" s="272"/>
      <c r="AC27" s="272"/>
      <c r="AD27" s="272"/>
      <c r="AE27" s="272"/>
      <c r="AF27" s="272"/>
    </row>
    <row r="28" spans="1:32" ht="18" customHeight="1">
      <c r="A28" s="336" t="s">
        <v>175</v>
      </c>
      <c r="B28" s="205">
        <v>32.528084350434447</v>
      </c>
      <c r="C28" s="201">
        <v>350.65336981463724</v>
      </c>
      <c r="D28" s="201">
        <v>96.069416387571849</v>
      </c>
      <c r="E28" s="201">
        <v>10.512079125484027</v>
      </c>
      <c r="F28" s="201">
        <v>34.723607637006424</v>
      </c>
      <c r="G28" s="201">
        <v>369.04163829443598</v>
      </c>
      <c r="H28" s="201">
        <v>101.10729816285917</v>
      </c>
      <c r="I28" s="201">
        <v>10.405252881150604</v>
      </c>
      <c r="J28" s="273"/>
      <c r="K28" s="272"/>
      <c r="L28" s="272"/>
      <c r="M28" s="272"/>
      <c r="N28" s="272"/>
      <c r="O28" s="272"/>
      <c r="P28" s="272"/>
      <c r="Q28" s="272"/>
      <c r="R28" s="272"/>
      <c r="S28" s="272"/>
      <c r="T28" s="272"/>
      <c r="U28" s="272"/>
      <c r="V28" s="272"/>
      <c r="W28" s="272"/>
      <c r="X28" s="272"/>
      <c r="Y28" s="272"/>
      <c r="Z28" s="272"/>
      <c r="AA28" s="272"/>
      <c r="AB28" s="272"/>
      <c r="AC28" s="272"/>
      <c r="AD28" s="272"/>
      <c r="AE28" s="272"/>
      <c r="AF28" s="272"/>
    </row>
    <row r="29" spans="1:32" ht="18" customHeight="1">
      <c r="A29" s="336" t="s">
        <v>176</v>
      </c>
      <c r="B29" s="205">
        <v>32.64707414802762</v>
      </c>
      <c r="C29" s="201">
        <v>340.69600368499545</v>
      </c>
      <c r="D29" s="201">
        <v>93.341370872601487</v>
      </c>
      <c r="E29" s="201">
        <v>9.9414880423566832</v>
      </c>
      <c r="F29" s="201">
        <v>33.698515657643625</v>
      </c>
      <c r="G29" s="201">
        <v>356.06796671117746</v>
      </c>
      <c r="H29" s="201">
        <v>97.552867592103411</v>
      </c>
      <c r="I29" s="201">
        <v>10.188536123043111</v>
      </c>
      <c r="J29" s="273"/>
      <c r="K29" s="272"/>
      <c r="L29" s="272"/>
      <c r="M29" s="272"/>
      <c r="N29" s="272"/>
      <c r="O29" s="272"/>
      <c r="P29" s="272"/>
      <c r="Q29" s="272"/>
      <c r="R29" s="272"/>
      <c r="S29" s="272"/>
      <c r="T29" s="272"/>
      <c r="U29" s="272"/>
      <c r="V29" s="272"/>
      <c r="W29" s="272"/>
      <c r="X29" s="272"/>
      <c r="Y29" s="272"/>
      <c r="Z29" s="272"/>
      <c r="AA29" s="272"/>
      <c r="AB29" s="272"/>
      <c r="AC29" s="272"/>
      <c r="AD29" s="272"/>
      <c r="AE29" s="272"/>
      <c r="AF29" s="272"/>
    </row>
    <row r="30" spans="1:32" ht="18" customHeight="1">
      <c r="A30" s="336" t="s">
        <v>177</v>
      </c>
      <c r="B30" s="205">
        <v>32.780024521962758</v>
      </c>
      <c r="C30" s="201">
        <v>318.38559455952117</v>
      </c>
      <c r="D30" s="201">
        <v>87.228930016307174</v>
      </c>
      <c r="E30" s="201">
        <v>9.3977711332607559</v>
      </c>
      <c r="F30" s="201">
        <v>34.565735053730037</v>
      </c>
      <c r="G30" s="201">
        <v>335.34877638839453</v>
      </c>
      <c r="H30" s="201">
        <v>91.87637709271084</v>
      </c>
      <c r="I30" s="201">
        <v>9.4804295823199443</v>
      </c>
      <c r="J30" s="273"/>
      <c r="K30" s="272"/>
      <c r="L30" s="272"/>
      <c r="M30" s="272"/>
      <c r="N30" s="272"/>
      <c r="O30" s="272"/>
      <c r="P30" s="272"/>
      <c r="Q30" s="272"/>
      <c r="R30" s="272"/>
      <c r="S30" s="272"/>
      <c r="T30" s="272"/>
      <c r="U30" s="272"/>
      <c r="V30" s="272"/>
      <c r="W30" s="272"/>
      <c r="X30" s="272"/>
      <c r="Y30" s="272"/>
      <c r="Z30" s="272"/>
      <c r="AA30" s="272"/>
      <c r="AB30" s="272"/>
      <c r="AC30" s="272"/>
      <c r="AD30" s="272"/>
      <c r="AE30" s="272"/>
      <c r="AF30" s="272"/>
    </row>
    <row r="31" spans="1:32" ht="18" customHeight="1">
      <c r="A31" s="336" t="s">
        <v>178</v>
      </c>
      <c r="B31" s="205">
        <v>33.658863813925862</v>
      </c>
      <c r="C31" s="201">
        <v>328.20762933068892</v>
      </c>
      <c r="D31" s="201">
        <v>89.919898446764094</v>
      </c>
      <c r="E31" s="201">
        <v>9.561187050668682</v>
      </c>
      <c r="F31" s="201">
        <v>34.77665180236243</v>
      </c>
      <c r="G31" s="201">
        <v>337.04917979580222</v>
      </c>
      <c r="H31" s="201">
        <v>92.342241039945833</v>
      </c>
      <c r="I31" s="201">
        <v>9.5314182043115103</v>
      </c>
      <c r="J31" s="273"/>
      <c r="K31" s="272"/>
      <c r="L31" s="272"/>
      <c r="M31" s="272"/>
      <c r="N31" s="272"/>
      <c r="O31" s="272"/>
      <c r="P31" s="272"/>
      <c r="Q31" s="272"/>
      <c r="R31" s="272"/>
      <c r="S31" s="272"/>
      <c r="T31" s="272"/>
      <c r="U31" s="272"/>
      <c r="V31" s="272"/>
      <c r="W31" s="272"/>
      <c r="X31" s="272"/>
      <c r="Y31" s="272"/>
      <c r="Z31" s="272"/>
      <c r="AA31" s="272"/>
      <c r="AB31" s="272"/>
      <c r="AC31" s="272"/>
      <c r="AD31" s="272"/>
      <c r="AE31" s="272"/>
      <c r="AF31" s="272"/>
    </row>
    <row r="32" spans="1:32" ht="18" customHeight="1">
      <c r="A32" s="336" t="s">
        <v>179</v>
      </c>
      <c r="B32" s="205">
        <v>29.69266024746323</v>
      </c>
      <c r="C32" s="201">
        <v>321.2830598035377</v>
      </c>
      <c r="D32" s="201">
        <v>88.022756110558277</v>
      </c>
      <c r="E32" s="201">
        <v>10.307400979276956</v>
      </c>
      <c r="F32" s="201">
        <v>34.857305112653805</v>
      </c>
      <c r="G32" s="201">
        <v>370.63163962471845</v>
      </c>
      <c r="H32" s="201">
        <v>101.54291496567629</v>
      </c>
      <c r="I32" s="201">
        <v>10.343858083952341</v>
      </c>
      <c r="J32" s="273"/>
      <c r="K32" s="272"/>
      <c r="L32" s="272"/>
      <c r="M32" s="272"/>
      <c r="N32" s="272"/>
      <c r="O32" s="272"/>
      <c r="P32" s="272"/>
      <c r="Q32" s="272"/>
      <c r="R32" s="272"/>
      <c r="S32" s="272"/>
      <c r="T32" s="272"/>
      <c r="U32" s="272"/>
      <c r="V32" s="272"/>
      <c r="W32" s="272"/>
      <c r="X32" s="272"/>
      <c r="Y32" s="272"/>
      <c r="Z32" s="272"/>
      <c r="AA32" s="272"/>
      <c r="AB32" s="272"/>
      <c r="AC32" s="272"/>
      <c r="AD32" s="272"/>
      <c r="AE32" s="272"/>
      <c r="AF32" s="272"/>
    </row>
    <row r="33" spans="1:32" ht="18" customHeight="1">
      <c r="A33" s="128"/>
      <c r="B33" s="77"/>
      <c r="C33" s="76"/>
      <c r="D33" s="76"/>
      <c r="E33" s="76"/>
      <c r="F33" s="76"/>
      <c r="G33" s="76"/>
      <c r="H33" s="76"/>
      <c r="I33" s="76"/>
      <c r="J33" s="273"/>
      <c r="K33" s="272"/>
      <c r="L33" s="272"/>
      <c r="M33" s="272"/>
      <c r="N33" s="272"/>
      <c r="O33" s="272"/>
      <c r="P33" s="272"/>
      <c r="Q33" s="272"/>
      <c r="R33" s="272"/>
      <c r="S33" s="272"/>
      <c r="T33" s="272"/>
      <c r="U33" s="272"/>
      <c r="V33" s="272"/>
      <c r="W33" s="272"/>
      <c r="X33" s="272"/>
      <c r="Y33" s="272"/>
      <c r="Z33" s="272"/>
      <c r="AA33" s="272"/>
      <c r="AB33" s="272"/>
      <c r="AC33" s="272"/>
      <c r="AD33" s="272"/>
      <c r="AE33" s="272"/>
      <c r="AF33" s="272"/>
    </row>
    <row r="34" spans="1:32" ht="18" customHeight="1">
      <c r="A34" s="336" t="s">
        <v>180</v>
      </c>
      <c r="B34" s="205">
        <v>28.806557803962665</v>
      </c>
      <c r="C34" s="201">
        <v>328.74320291523446</v>
      </c>
      <c r="D34" s="201">
        <v>90.066630935680664</v>
      </c>
      <c r="E34" s="201">
        <v>10.972218934401589</v>
      </c>
      <c r="F34" s="201">
        <v>30.626531876185215</v>
      </c>
      <c r="G34" s="201">
        <v>356.99776729490867</v>
      </c>
      <c r="H34" s="201">
        <v>97.80760747805715</v>
      </c>
      <c r="I34" s="201">
        <v>11.121146315537997</v>
      </c>
      <c r="J34" s="273"/>
      <c r="K34" s="272"/>
      <c r="L34" s="272"/>
      <c r="M34" s="272"/>
      <c r="N34" s="272"/>
      <c r="O34" s="272"/>
      <c r="P34" s="272"/>
      <c r="Q34" s="272"/>
      <c r="R34" s="272"/>
      <c r="S34" s="272"/>
      <c r="T34" s="272"/>
      <c r="U34" s="272"/>
      <c r="V34" s="272"/>
      <c r="W34" s="272"/>
      <c r="X34" s="272"/>
      <c r="Y34" s="272"/>
      <c r="Z34" s="272"/>
      <c r="AA34" s="272"/>
      <c r="AB34" s="272"/>
      <c r="AC34" s="272"/>
      <c r="AD34" s="272"/>
      <c r="AE34" s="272"/>
      <c r="AF34" s="272"/>
    </row>
    <row r="35" spans="1:32" ht="18" customHeight="1">
      <c r="A35" s="336" t="s">
        <v>181</v>
      </c>
      <c r="B35" s="205">
        <v>30.798306342762405</v>
      </c>
      <c r="C35" s="201">
        <v>347.0223515308046</v>
      </c>
      <c r="D35" s="201">
        <v>95.074616857754677</v>
      </c>
      <c r="E35" s="201">
        <v>10.746349548942579</v>
      </c>
      <c r="F35" s="201">
        <v>32.711968126415663</v>
      </c>
      <c r="G35" s="201">
        <v>371.95409543423773</v>
      </c>
      <c r="H35" s="201">
        <v>101.90523162581854</v>
      </c>
      <c r="I35" s="201">
        <v>10.895377425504664</v>
      </c>
      <c r="J35" s="273"/>
      <c r="K35" s="272"/>
      <c r="L35" s="272"/>
      <c r="M35" s="272"/>
      <c r="N35" s="272"/>
      <c r="O35" s="272"/>
      <c r="P35" s="272"/>
      <c r="Q35" s="272"/>
      <c r="R35" s="272"/>
      <c r="S35" s="272"/>
      <c r="T35" s="272"/>
      <c r="U35" s="272"/>
      <c r="V35" s="272"/>
      <c r="W35" s="272"/>
      <c r="X35" s="272"/>
      <c r="Y35" s="272"/>
      <c r="Z35" s="272"/>
      <c r="AA35" s="272"/>
      <c r="AB35" s="272"/>
      <c r="AC35" s="272"/>
      <c r="AD35" s="272"/>
      <c r="AE35" s="272"/>
      <c r="AF35" s="272"/>
    </row>
    <row r="36" spans="1:32" ht="18" customHeight="1">
      <c r="A36" s="336" t="s">
        <v>182</v>
      </c>
      <c r="B36" s="205">
        <v>30.859627258112237</v>
      </c>
      <c r="C36" s="201">
        <v>315.42714142300969</v>
      </c>
      <c r="D36" s="201">
        <v>86.418394910413625</v>
      </c>
      <c r="E36" s="201">
        <v>9.6792150120662068</v>
      </c>
      <c r="F36" s="201">
        <v>33.110001081841233</v>
      </c>
      <c r="G36" s="201">
        <v>346.64822996401625</v>
      </c>
      <c r="H36" s="201">
        <v>94.972117798360614</v>
      </c>
      <c r="I36" s="201">
        <v>9.7543298005485255</v>
      </c>
      <c r="J36" s="273"/>
      <c r="K36" s="272"/>
      <c r="L36" s="272"/>
      <c r="M36" s="272"/>
      <c r="N36" s="272"/>
      <c r="O36" s="272"/>
      <c r="P36" s="272"/>
      <c r="Q36" s="272"/>
      <c r="R36" s="272"/>
      <c r="S36" s="272"/>
      <c r="T36" s="272"/>
      <c r="U36" s="272"/>
      <c r="V36" s="272"/>
      <c r="W36" s="272"/>
      <c r="X36" s="272"/>
      <c r="Y36" s="272"/>
      <c r="Z36" s="272"/>
      <c r="AA36" s="272"/>
      <c r="AB36" s="272"/>
      <c r="AC36" s="272"/>
      <c r="AD36" s="272"/>
      <c r="AE36" s="272"/>
      <c r="AF36" s="272"/>
    </row>
    <row r="37" spans="1:32" ht="18" customHeight="1">
      <c r="A37" s="336" t="s">
        <v>183</v>
      </c>
      <c r="B37" s="205">
        <v>30.787397705877158</v>
      </c>
      <c r="C37" s="201">
        <v>321.65382996907016</v>
      </c>
      <c r="D37" s="201">
        <v>88.12433697782744</v>
      </c>
      <c r="E37" s="201">
        <v>10.01544955677501</v>
      </c>
      <c r="F37" s="201">
        <v>32.842499128267519</v>
      </c>
      <c r="G37" s="201">
        <v>355.45422718138195</v>
      </c>
      <c r="H37" s="201">
        <v>97.384719775721095</v>
      </c>
      <c r="I37" s="201">
        <v>10.480310712057667</v>
      </c>
      <c r="J37" s="273"/>
      <c r="K37" s="272"/>
      <c r="L37" s="272"/>
      <c r="M37" s="272"/>
      <c r="N37" s="272"/>
      <c r="O37" s="272"/>
      <c r="P37" s="272"/>
      <c r="Q37" s="272"/>
      <c r="R37" s="272"/>
      <c r="S37" s="272"/>
      <c r="T37" s="272"/>
      <c r="U37" s="272"/>
      <c r="V37" s="272"/>
      <c r="W37" s="272"/>
      <c r="X37" s="272"/>
      <c r="Y37" s="272"/>
      <c r="Z37" s="272"/>
      <c r="AA37" s="272"/>
      <c r="AB37" s="272"/>
      <c r="AC37" s="272"/>
      <c r="AD37" s="272"/>
      <c r="AE37" s="272"/>
      <c r="AF37" s="272"/>
    </row>
    <row r="38" spans="1:32" ht="18" customHeight="1">
      <c r="A38" s="336" t="s">
        <v>184</v>
      </c>
      <c r="B38" s="205">
        <v>19.332112812693545</v>
      </c>
      <c r="C38" s="201">
        <v>238.50592850953606</v>
      </c>
      <c r="D38" s="201">
        <v>65.344090002612617</v>
      </c>
      <c r="E38" s="201">
        <v>11.331303277483833</v>
      </c>
      <c r="F38" s="201">
        <v>19.301742062768785</v>
      </c>
      <c r="G38" s="201">
        <v>243.42618242013458</v>
      </c>
      <c r="H38" s="201">
        <v>66.69210477263961</v>
      </c>
      <c r="I38" s="201">
        <v>11.543132487770585</v>
      </c>
      <c r="J38" s="273"/>
      <c r="K38" s="272"/>
      <c r="L38" s="272"/>
      <c r="M38" s="272"/>
      <c r="N38" s="272"/>
      <c r="O38" s="272"/>
      <c r="P38" s="272"/>
      <c r="Q38" s="272"/>
      <c r="R38" s="272"/>
      <c r="S38" s="272"/>
      <c r="T38" s="272"/>
      <c r="U38" s="272"/>
      <c r="V38" s="272"/>
      <c r="W38" s="272"/>
      <c r="X38" s="272"/>
      <c r="Y38" s="272"/>
      <c r="Z38" s="272"/>
      <c r="AA38" s="272"/>
      <c r="AB38" s="272"/>
      <c r="AC38" s="272"/>
      <c r="AD38" s="272"/>
      <c r="AE38" s="272"/>
      <c r="AF38" s="272"/>
    </row>
    <row r="39" spans="1:32" ht="18" customHeight="1">
      <c r="A39" s="128"/>
      <c r="B39" s="77"/>
      <c r="C39" s="76"/>
      <c r="D39" s="76"/>
      <c r="E39" s="76"/>
      <c r="F39" s="76"/>
      <c r="G39" s="76"/>
      <c r="H39" s="76"/>
      <c r="I39" s="76"/>
      <c r="J39" s="273"/>
      <c r="K39" s="272"/>
      <c r="L39" s="272"/>
      <c r="M39" s="272"/>
      <c r="N39" s="272"/>
      <c r="O39" s="272"/>
      <c r="P39" s="272"/>
      <c r="Q39" s="272"/>
      <c r="R39" s="272"/>
      <c r="S39" s="272"/>
      <c r="T39" s="272"/>
      <c r="U39" s="272"/>
      <c r="V39" s="272"/>
      <c r="W39" s="272"/>
      <c r="X39" s="272"/>
      <c r="Y39" s="272"/>
      <c r="Z39" s="272"/>
      <c r="AA39" s="272"/>
      <c r="AB39" s="272"/>
      <c r="AC39" s="272"/>
      <c r="AD39" s="272"/>
      <c r="AE39" s="272"/>
      <c r="AF39" s="272"/>
    </row>
    <row r="40" spans="1:32" ht="18" customHeight="1">
      <c r="A40" s="336" t="s">
        <v>185</v>
      </c>
      <c r="B40" s="205">
        <v>27.892898781723861</v>
      </c>
      <c r="C40" s="201">
        <v>300.14808068241808</v>
      </c>
      <c r="D40" s="201">
        <v>82.232350871895363</v>
      </c>
      <c r="E40" s="201">
        <v>10.511139645360378</v>
      </c>
      <c r="F40" s="201">
        <v>31.08866382933007</v>
      </c>
      <c r="G40" s="201">
        <v>338.07341978556479</v>
      </c>
      <c r="H40" s="201">
        <v>92.62285473577117</v>
      </c>
      <c r="I40" s="201">
        <v>10.706016470508899</v>
      </c>
      <c r="J40" s="273"/>
      <c r="K40" s="272"/>
      <c r="L40" s="272"/>
      <c r="M40" s="272"/>
      <c r="N40" s="272"/>
      <c r="O40" s="272"/>
      <c r="P40" s="272"/>
      <c r="Q40" s="272"/>
      <c r="R40" s="272"/>
      <c r="S40" s="272"/>
      <c r="T40" s="272"/>
      <c r="U40" s="272"/>
      <c r="V40" s="272"/>
      <c r="W40" s="272"/>
      <c r="X40" s="272"/>
      <c r="Y40" s="272"/>
      <c r="Z40" s="272"/>
      <c r="AA40" s="272"/>
      <c r="AB40" s="272"/>
      <c r="AC40" s="272"/>
      <c r="AD40" s="272"/>
      <c r="AE40" s="272"/>
      <c r="AF40" s="272"/>
    </row>
    <row r="41" spans="1:32" ht="18" customHeight="1">
      <c r="A41" s="336" t="s">
        <v>186</v>
      </c>
      <c r="B41" s="205">
        <v>25.215817326069782</v>
      </c>
      <c r="C41" s="201">
        <v>286.92783489418559</v>
      </c>
      <c r="D41" s="201">
        <v>78.610365724434402</v>
      </c>
      <c r="E41" s="201">
        <v>10.501904657333453</v>
      </c>
      <c r="F41" s="201">
        <v>27.102348805751916</v>
      </c>
      <c r="G41" s="201">
        <v>300.15202323269904</v>
      </c>
      <c r="H41" s="201">
        <v>82.233431022657271</v>
      </c>
      <c r="I41" s="201">
        <v>10.387674457709769</v>
      </c>
      <c r="J41" s="273"/>
      <c r="K41" s="272"/>
      <c r="L41" s="272"/>
      <c r="M41" s="272"/>
      <c r="N41" s="272"/>
      <c r="O41" s="272"/>
      <c r="P41" s="272"/>
      <c r="Q41" s="272"/>
      <c r="R41" s="272"/>
      <c r="S41" s="272"/>
      <c r="T41" s="272"/>
      <c r="U41" s="272"/>
      <c r="V41" s="272"/>
      <c r="W41" s="272"/>
      <c r="X41" s="272"/>
      <c r="Y41" s="272"/>
      <c r="Z41" s="272"/>
      <c r="AA41" s="272"/>
      <c r="AB41" s="272"/>
      <c r="AC41" s="272"/>
      <c r="AD41" s="272"/>
      <c r="AE41" s="272"/>
      <c r="AF41" s="272"/>
    </row>
    <row r="42" spans="1:32" ht="18" customHeight="1">
      <c r="A42" s="336" t="s">
        <v>187</v>
      </c>
      <c r="B42" s="205">
        <v>25.817679423295637</v>
      </c>
      <c r="C42" s="201">
        <v>290.46863238231919</v>
      </c>
      <c r="D42" s="201">
        <v>79.580447228032654</v>
      </c>
      <c r="E42" s="201">
        <v>10.287322528698272</v>
      </c>
      <c r="F42" s="201">
        <v>27.276949065038064</v>
      </c>
      <c r="G42" s="201">
        <v>304.50261156332567</v>
      </c>
      <c r="H42" s="201">
        <v>83.425373031048139</v>
      </c>
      <c r="I42" s="201">
        <v>10.393127548048923</v>
      </c>
      <c r="J42" s="273"/>
      <c r="K42" s="272"/>
      <c r="L42" s="272"/>
      <c r="M42" s="272"/>
      <c r="N42" s="272"/>
      <c r="O42" s="272"/>
      <c r="P42" s="272"/>
      <c r="Q42" s="272"/>
      <c r="R42" s="272"/>
      <c r="S42" s="272"/>
      <c r="T42" s="272"/>
      <c r="U42" s="272"/>
      <c r="V42" s="272"/>
      <c r="W42" s="272"/>
      <c r="X42" s="272"/>
      <c r="Y42" s="272"/>
      <c r="Z42" s="272"/>
      <c r="AA42" s="272"/>
      <c r="AB42" s="272"/>
      <c r="AC42" s="272"/>
      <c r="AD42" s="272"/>
      <c r="AE42" s="272"/>
      <c r="AF42" s="272"/>
    </row>
    <row r="43" spans="1:32" ht="18" customHeight="1">
      <c r="A43" s="336" t="s">
        <v>188</v>
      </c>
      <c r="B43" s="205">
        <v>28.808648773250916</v>
      </c>
      <c r="C43" s="201">
        <v>327.66631592126873</v>
      </c>
      <c r="D43" s="201">
        <v>89.771593403087323</v>
      </c>
      <c r="E43" s="201">
        <v>10.831372181838807</v>
      </c>
      <c r="F43" s="201">
        <v>30.702807034018971</v>
      </c>
      <c r="G43" s="201">
        <v>354.91265625801543</v>
      </c>
      <c r="H43" s="201">
        <v>97.236344180278195</v>
      </c>
      <c r="I43" s="201">
        <v>11.054751035943156</v>
      </c>
      <c r="J43" s="273"/>
      <c r="K43" s="272"/>
      <c r="L43" s="272"/>
      <c r="M43" s="272"/>
      <c r="N43" s="272"/>
      <c r="O43" s="272"/>
      <c r="P43" s="272"/>
      <c r="Q43" s="272"/>
      <c r="R43" s="272"/>
      <c r="S43" s="272"/>
      <c r="T43" s="272"/>
      <c r="U43" s="272"/>
      <c r="V43" s="272"/>
      <c r="W43" s="272"/>
      <c r="X43" s="272"/>
      <c r="Y43" s="272"/>
      <c r="Z43" s="272"/>
      <c r="AA43" s="272"/>
      <c r="AB43" s="272"/>
      <c r="AC43" s="272"/>
      <c r="AD43" s="272"/>
      <c r="AE43" s="272"/>
      <c r="AF43" s="272"/>
    </row>
    <row r="44" spans="1:32" ht="18" customHeight="1">
      <c r="A44" s="336" t="s">
        <v>189</v>
      </c>
      <c r="B44" s="205">
        <v>30.189768986961806</v>
      </c>
      <c r="C44" s="201">
        <v>325.54764117104639</v>
      </c>
      <c r="D44" s="201">
        <v>89.191134567409975</v>
      </c>
      <c r="E44" s="201">
        <v>10.264363169813945</v>
      </c>
      <c r="F44" s="201">
        <v>32.14324312388645</v>
      </c>
      <c r="G44" s="201">
        <v>351.07627414097811</v>
      </c>
      <c r="H44" s="201">
        <v>96.185280586569348</v>
      </c>
      <c r="I44" s="201">
        <v>10.431061281415591</v>
      </c>
      <c r="J44" s="273"/>
      <c r="K44" s="272"/>
      <c r="L44" s="272"/>
      <c r="M44" s="272"/>
      <c r="N44" s="272"/>
      <c r="O44" s="272"/>
      <c r="P44" s="272"/>
      <c r="Q44" s="272"/>
      <c r="R44" s="272"/>
      <c r="S44" s="272"/>
      <c r="T44" s="272"/>
      <c r="U44" s="272"/>
      <c r="V44" s="272"/>
      <c r="W44" s="272"/>
      <c r="X44" s="272"/>
      <c r="Y44" s="272"/>
      <c r="Z44" s="272"/>
      <c r="AA44" s="272"/>
      <c r="AB44" s="272"/>
      <c r="AC44" s="272"/>
      <c r="AD44" s="272"/>
      <c r="AE44" s="272"/>
      <c r="AF44" s="272"/>
    </row>
    <row r="45" spans="1:32" ht="18" customHeight="1" thickBot="1">
      <c r="A45" s="74"/>
      <c r="B45" s="276"/>
      <c r="C45" s="275"/>
      <c r="D45" s="275"/>
      <c r="E45" s="275"/>
      <c r="F45" s="275"/>
      <c r="G45" s="275"/>
      <c r="H45" s="275"/>
      <c r="I45" s="275"/>
      <c r="J45" s="273"/>
      <c r="K45" s="272"/>
      <c r="L45" s="272"/>
      <c r="M45" s="272"/>
      <c r="N45" s="272"/>
      <c r="O45" s="272"/>
      <c r="P45" s="272"/>
      <c r="Q45" s="272"/>
      <c r="R45" s="272"/>
      <c r="S45" s="272"/>
      <c r="T45" s="272"/>
      <c r="U45" s="272"/>
      <c r="V45" s="272"/>
      <c r="W45" s="272"/>
      <c r="X45" s="272"/>
      <c r="Y45" s="272"/>
      <c r="Z45" s="272"/>
      <c r="AA45" s="272"/>
      <c r="AB45" s="272"/>
      <c r="AC45" s="272"/>
      <c r="AD45" s="272"/>
      <c r="AE45" s="272"/>
      <c r="AF45" s="272"/>
    </row>
    <row r="46" spans="1:32" s="217" customFormat="1" ht="18" customHeight="1"/>
    <row r="47" spans="1:32" s="217" customFormat="1" ht="18" customHeight="1"/>
    <row r="48" spans="1:32" s="217" customFormat="1" ht="18" customHeight="1"/>
    <row r="49" s="217" customFormat="1" ht="18" customHeight="1"/>
    <row r="50" s="217" customFormat="1" ht="18" customHeight="1"/>
    <row r="51" s="217" customFormat="1" ht="18" customHeight="1"/>
    <row r="52" s="217" customFormat="1" ht="18" customHeight="1"/>
    <row r="53" s="217" customFormat="1" ht="18" customHeight="1"/>
    <row r="54" s="217" customFormat="1" ht="18" customHeight="1"/>
    <row r="55" s="217" customFormat="1" ht="18" customHeight="1"/>
    <row r="56" s="217" customFormat="1" ht="18" customHeight="1"/>
    <row r="57" s="217" customFormat="1" ht="18" customHeight="1"/>
    <row r="58" s="217" customFormat="1" ht="12"/>
    <row r="59" s="217" customFormat="1" ht="12"/>
    <row r="60" s="217" customFormat="1" ht="12"/>
    <row r="61" s="217" customFormat="1" ht="12"/>
    <row r="62" s="217" customFormat="1" ht="12"/>
    <row r="63" s="217" customFormat="1" ht="12"/>
    <row r="64" s="217" customFormat="1" ht="12"/>
    <row r="65" s="217" customFormat="1" ht="12"/>
    <row r="66" s="217" customFormat="1" ht="12"/>
    <row r="67" s="217" customFormat="1" ht="12"/>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pans="1:32" s="217" customFormat="1" ht="12"/>
    <row r="82" spans="1:32" s="217" customFormat="1" ht="12"/>
    <row r="83" spans="1:32" s="217" customFormat="1" ht="12"/>
    <row r="84" spans="1:32" s="217" customFormat="1" ht="12"/>
    <row r="85" spans="1:32" s="217" customFormat="1" ht="12"/>
    <row r="86" spans="1:32" s="217" customFormat="1" ht="12"/>
    <row r="87" spans="1:32" s="217" customFormat="1" ht="12"/>
    <row r="88" spans="1:32" s="217" customFormat="1" ht="12"/>
    <row r="89" spans="1:32" s="217" customFormat="1" ht="12"/>
    <row r="90" spans="1:32" s="217" customFormat="1" ht="12"/>
    <row r="91" spans="1:32" s="217" customFormat="1" ht="12"/>
    <row r="92" spans="1:32" s="217" customFormat="1" ht="12"/>
    <row r="93" spans="1:32" s="217" customFormat="1" ht="12"/>
    <row r="94" spans="1:32" s="217" customFormat="1" ht="12"/>
    <row r="95" spans="1:32" s="217" customFormat="1" ht="12"/>
    <row r="96" spans="1:32">
      <c r="A96" s="274"/>
      <c r="B96" s="272"/>
      <c r="C96" s="272"/>
      <c r="D96" s="272"/>
      <c r="E96" s="272"/>
      <c r="F96" s="272"/>
      <c r="G96" s="272"/>
      <c r="H96" s="272"/>
      <c r="I96" s="272"/>
      <c r="J96" s="273"/>
      <c r="K96" s="272"/>
      <c r="L96" s="272"/>
      <c r="M96" s="272"/>
      <c r="N96" s="272"/>
      <c r="O96" s="272"/>
      <c r="P96" s="272"/>
      <c r="Q96" s="272"/>
      <c r="R96" s="272"/>
      <c r="S96" s="272"/>
      <c r="T96" s="272"/>
      <c r="U96" s="272"/>
      <c r="V96" s="272"/>
      <c r="W96" s="272"/>
      <c r="X96" s="272"/>
      <c r="Y96" s="272"/>
      <c r="Z96" s="272"/>
      <c r="AA96" s="272"/>
      <c r="AB96" s="272"/>
      <c r="AC96" s="272"/>
      <c r="AD96" s="272"/>
      <c r="AE96" s="272"/>
      <c r="AF96" s="272"/>
    </row>
    <row r="97" spans="1:32">
      <c r="A97" s="274"/>
      <c r="B97" s="272"/>
      <c r="C97" s="272"/>
      <c r="D97" s="272"/>
      <c r="E97" s="272"/>
      <c r="F97" s="272"/>
      <c r="G97" s="272"/>
      <c r="H97" s="272"/>
      <c r="I97" s="272"/>
      <c r="J97" s="273"/>
      <c r="K97" s="272"/>
      <c r="L97" s="272"/>
      <c r="M97" s="272"/>
      <c r="N97" s="272"/>
      <c r="O97" s="272"/>
      <c r="P97" s="272"/>
      <c r="Q97" s="272"/>
      <c r="R97" s="272"/>
      <c r="S97" s="272"/>
      <c r="T97" s="272"/>
      <c r="U97" s="272"/>
      <c r="V97" s="272"/>
      <c r="W97" s="272"/>
      <c r="X97" s="272"/>
      <c r="Y97" s="272"/>
      <c r="Z97" s="272"/>
      <c r="AA97" s="272"/>
      <c r="AB97" s="272"/>
      <c r="AC97" s="272"/>
      <c r="AD97" s="272"/>
      <c r="AE97" s="272"/>
      <c r="AF97" s="272"/>
    </row>
    <row r="98" spans="1:32">
      <c r="A98" s="274"/>
      <c r="B98" s="272"/>
      <c r="C98" s="272"/>
      <c r="D98" s="272"/>
      <c r="E98" s="272"/>
      <c r="F98" s="272"/>
      <c r="G98" s="272"/>
      <c r="H98" s="272"/>
      <c r="I98" s="272"/>
      <c r="J98" s="273"/>
      <c r="K98" s="272"/>
      <c r="L98" s="272"/>
      <c r="M98" s="272"/>
      <c r="N98" s="272"/>
      <c r="O98" s="272"/>
      <c r="P98" s="272"/>
      <c r="Q98" s="272"/>
      <c r="R98" s="272"/>
      <c r="S98" s="272"/>
      <c r="T98" s="272"/>
      <c r="U98" s="272"/>
      <c r="V98" s="272"/>
      <c r="W98" s="272"/>
      <c r="X98" s="272"/>
      <c r="Y98" s="272"/>
      <c r="Z98" s="272"/>
      <c r="AA98" s="272"/>
      <c r="AB98" s="272"/>
      <c r="AC98" s="272"/>
      <c r="AD98" s="272"/>
      <c r="AE98" s="272"/>
      <c r="AF98" s="272"/>
    </row>
    <row r="99" spans="1:32">
      <c r="A99" s="274"/>
      <c r="B99" s="272"/>
      <c r="C99" s="272"/>
      <c r="D99" s="272"/>
      <c r="E99" s="272"/>
      <c r="F99" s="272"/>
      <c r="G99" s="272"/>
      <c r="H99" s="272"/>
      <c r="I99" s="272"/>
      <c r="J99" s="273"/>
      <c r="K99" s="272"/>
      <c r="L99" s="272"/>
      <c r="M99" s="272"/>
      <c r="N99" s="272"/>
      <c r="O99" s="272"/>
      <c r="P99" s="272"/>
      <c r="Q99" s="272"/>
      <c r="R99" s="272"/>
      <c r="S99" s="272"/>
      <c r="T99" s="272"/>
      <c r="U99" s="272"/>
      <c r="V99" s="272"/>
      <c r="W99" s="272"/>
      <c r="X99" s="272"/>
      <c r="Y99" s="272"/>
      <c r="Z99" s="272"/>
      <c r="AA99" s="272"/>
      <c r="AB99" s="272"/>
      <c r="AC99" s="272"/>
      <c r="AD99" s="272"/>
      <c r="AE99" s="272"/>
      <c r="AF99" s="272"/>
    </row>
    <row r="100" spans="1:32">
      <c r="A100" s="274"/>
      <c r="B100" s="272"/>
      <c r="C100" s="272"/>
      <c r="D100" s="272"/>
      <c r="E100" s="272"/>
      <c r="F100" s="272"/>
      <c r="G100" s="272"/>
      <c r="H100" s="272"/>
      <c r="I100" s="272"/>
      <c r="J100" s="273"/>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row>
    <row r="101" spans="1:32">
      <c r="A101" s="274"/>
      <c r="B101" s="272"/>
      <c r="C101" s="272"/>
      <c r="D101" s="272"/>
      <c r="E101" s="272"/>
      <c r="F101" s="272"/>
      <c r="G101" s="272"/>
      <c r="H101" s="272"/>
      <c r="I101" s="272"/>
      <c r="J101" s="273"/>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row>
    <row r="102" spans="1:32">
      <c r="A102" s="274"/>
      <c r="B102" s="272"/>
      <c r="C102" s="272"/>
      <c r="D102" s="272"/>
      <c r="E102" s="272"/>
      <c r="F102" s="272"/>
      <c r="G102" s="272"/>
      <c r="H102" s="272"/>
      <c r="I102" s="272"/>
      <c r="J102" s="273"/>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row>
    <row r="103" spans="1:32">
      <c r="A103" s="274"/>
      <c r="B103" s="272"/>
      <c r="C103" s="272"/>
      <c r="D103" s="272"/>
      <c r="E103" s="272"/>
      <c r="F103" s="272"/>
      <c r="G103" s="272"/>
      <c r="H103" s="272"/>
      <c r="I103" s="272"/>
      <c r="J103" s="273"/>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row>
    <row r="104" spans="1:32">
      <c r="A104" s="274"/>
      <c r="B104" s="272"/>
      <c r="C104" s="272"/>
      <c r="D104" s="272"/>
      <c r="E104" s="272"/>
      <c r="F104" s="272"/>
      <c r="G104" s="272"/>
      <c r="H104" s="272"/>
      <c r="I104" s="272"/>
      <c r="J104" s="273"/>
      <c r="K104" s="272"/>
      <c r="L104" s="272"/>
      <c r="M104" s="272"/>
      <c r="N104" s="272"/>
      <c r="O104" s="272"/>
      <c r="P104" s="272"/>
      <c r="Q104" s="272"/>
      <c r="R104" s="272"/>
      <c r="S104" s="272"/>
      <c r="T104" s="272"/>
      <c r="U104" s="272"/>
      <c r="V104" s="272"/>
      <c r="W104" s="272"/>
      <c r="X104" s="272"/>
      <c r="Y104" s="272"/>
      <c r="Z104" s="272"/>
      <c r="AA104" s="272"/>
      <c r="AB104" s="272"/>
      <c r="AC104" s="272"/>
      <c r="AD104" s="272"/>
      <c r="AE104" s="272"/>
      <c r="AF104" s="272"/>
    </row>
    <row r="105" spans="1:32">
      <c r="A105" s="274"/>
      <c r="B105" s="272"/>
      <c r="C105" s="272"/>
      <c r="D105" s="272"/>
      <c r="E105" s="272"/>
      <c r="F105" s="272"/>
      <c r="G105" s="272"/>
      <c r="H105" s="272"/>
      <c r="I105" s="272"/>
      <c r="J105" s="273"/>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row>
    <row r="106" spans="1:32">
      <c r="A106" s="274"/>
      <c r="B106" s="272"/>
      <c r="C106" s="272"/>
      <c r="D106" s="272"/>
      <c r="E106" s="272"/>
      <c r="F106" s="272"/>
      <c r="G106" s="272"/>
      <c r="H106" s="272"/>
      <c r="I106" s="272"/>
      <c r="J106" s="273"/>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row>
    <row r="107" spans="1:32">
      <c r="A107" s="274"/>
      <c r="B107" s="272"/>
      <c r="C107" s="272"/>
      <c r="D107" s="272"/>
      <c r="E107" s="272"/>
      <c r="F107" s="272"/>
      <c r="G107" s="272"/>
      <c r="H107" s="272"/>
      <c r="I107" s="272"/>
      <c r="J107" s="273"/>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row>
    <row r="108" spans="1:32">
      <c r="A108" s="274"/>
      <c r="B108" s="272"/>
      <c r="C108" s="272"/>
      <c r="D108" s="272"/>
      <c r="E108" s="272"/>
      <c r="F108" s="272"/>
      <c r="G108" s="272"/>
      <c r="H108" s="272"/>
      <c r="I108" s="272"/>
      <c r="J108" s="273"/>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row>
    <row r="109" spans="1:32">
      <c r="A109" s="274"/>
      <c r="B109" s="272"/>
      <c r="C109" s="272"/>
      <c r="D109" s="272"/>
      <c r="E109" s="272"/>
      <c r="F109" s="272"/>
      <c r="G109" s="272"/>
      <c r="H109" s="272"/>
      <c r="I109" s="272"/>
      <c r="J109" s="273"/>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row>
    <row r="110" spans="1:32">
      <c r="A110" s="274"/>
      <c r="B110" s="272"/>
      <c r="C110" s="272"/>
      <c r="D110" s="272"/>
      <c r="E110" s="272"/>
      <c r="F110" s="272"/>
      <c r="G110" s="272"/>
      <c r="H110" s="272"/>
      <c r="I110" s="272"/>
      <c r="J110" s="273"/>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row>
    <row r="111" spans="1:32">
      <c r="A111" s="274"/>
      <c r="B111" s="272"/>
      <c r="C111" s="272"/>
      <c r="D111" s="272"/>
      <c r="E111" s="272"/>
      <c r="F111" s="272"/>
      <c r="G111" s="272"/>
      <c r="H111" s="272"/>
      <c r="I111" s="272"/>
      <c r="J111" s="273"/>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row>
    <row r="112" spans="1:32">
      <c r="A112" s="274"/>
      <c r="B112" s="272"/>
      <c r="C112" s="272"/>
      <c r="D112" s="272"/>
      <c r="E112" s="272"/>
      <c r="F112" s="272"/>
      <c r="G112" s="272"/>
      <c r="H112" s="272"/>
      <c r="I112" s="272"/>
      <c r="J112" s="273"/>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row>
    <row r="113" spans="1:32">
      <c r="A113" s="274"/>
      <c r="B113" s="272"/>
      <c r="C113" s="272"/>
      <c r="D113" s="272"/>
      <c r="E113" s="272"/>
      <c r="F113" s="272"/>
      <c r="G113" s="272"/>
      <c r="H113" s="272"/>
      <c r="I113" s="272"/>
      <c r="J113" s="273"/>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row>
    <row r="114" spans="1:32">
      <c r="A114" s="274"/>
      <c r="B114" s="272"/>
      <c r="C114" s="272"/>
      <c r="D114" s="272"/>
      <c r="E114" s="272"/>
      <c r="F114" s="272"/>
      <c r="G114" s="272"/>
      <c r="H114" s="272"/>
      <c r="I114" s="272"/>
      <c r="J114" s="273"/>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row>
    <row r="115" spans="1:32">
      <c r="A115" s="274"/>
      <c r="B115" s="272"/>
      <c r="C115" s="272"/>
      <c r="D115" s="272"/>
      <c r="E115" s="272"/>
      <c r="F115" s="272"/>
      <c r="G115" s="272"/>
      <c r="H115" s="272"/>
      <c r="I115" s="272"/>
      <c r="J115" s="273"/>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row>
    <row r="116" spans="1:32">
      <c r="A116" s="274"/>
      <c r="B116" s="272"/>
      <c r="C116" s="272"/>
      <c r="D116" s="272"/>
      <c r="E116" s="272"/>
      <c r="F116" s="272"/>
      <c r="G116" s="272"/>
      <c r="H116" s="272"/>
      <c r="I116" s="272"/>
      <c r="J116" s="273"/>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row>
    <row r="117" spans="1:32">
      <c r="A117" s="274"/>
      <c r="B117" s="272"/>
      <c r="C117" s="272"/>
      <c r="D117" s="272"/>
      <c r="E117" s="272"/>
      <c r="F117" s="272"/>
      <c r="G117" s="272"/>
      <c r="H117" s="272"/>
      <c r="I117" s="272"/>
      <c r="J117" s="273"/>
      <c r="K117" s="272"/>
      <c r="L117" s="272"/>
      <c r="M117" s="272"/>
      <c r="N117" s="272"/>
      <c r="O117" s="272"/>
      <c r="P117" s="272"/>
      <c r="Q117" s="272"/>
      <c r="R117" s="272"/>
      <c r="S117" s="272"/>
      <c r="T117" s="272"/>
      <c r="U117" s="272"/>
      <c r="V117" s="272"/>
      <c r="W117" s="272"/>
      <c r="X117" s="272"/>
      <c r="Y117" s="272"/>
      <c r="Z117" s="272"/>
      <c r="AA117" s="272"/>
      <c r="AB117" s="272"/>
      <c r="AC117" s="272"/>
      <c r="AD117" s="272"/>
      <c r="AE117" s="272"/>
      <c r="AF117" s="272"/>
    </row>
    <row r="118" spans="1:32">
      <c r="A118" s="274"/>
      <c r="B118" s="272"/>
      <c r="C118" s="272"/>
      <c r="D118" s="272"/>
      <c r="E118" s="272"/>
      <c r="F118" s="272"/>
      <c r="G118" s="272"/>
      <c r="H118" s="272"/>
      <c r="I118" s="272"/>
      <c r="J118" s="273"/>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row>
    <row r="119" spans="1:32">
      <c r="A119" s="274"/>
      <c r="B119" s="272"/>
      <c r="C119" s="272"/>
      <c r="D119" s="272"/>
      <c r="E119" s="272"/>
      <c r="F119" s="272"/>
      <c r="G119" s="272"/>
      <c r="H119" s="272"/>
      <c r="I119" s="272"/>
      <c r="J119" s="273"/>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row>
    <row r="120" spans="1:32">
      <c r="A120" s="274"/>
      <c r="B120" s="272"/>
      <c r="C120" s="272"/>
      <c r="D120" s="272"/>
      <c r="E120" s="272"/>
      <c r="F120" s="272"/>
      <c r="G120" s="272"/>
      <c r="H120" s="272"/>
      <c r="I120" s="272"/>
      <c r="J120" s="273"/>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row>
    <row r="121" spans="1:32">
      <c r="A121" s="274"/>
      <c r="B121" s="272"/>
      <c r="C121" s="272"/>
      <c r="D121" s="272"/>
      <c r="E121" s="272"/>
      <c r="F121" s="272"/>
      <c r="G121" s="272"/>
      <c r="H121" s="272"/>
      <c r="I121" s="272"/>
      <c r="J121" s="273"/>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row>
    <row r="122" spans="1:32">
      <c r="A122" s="274"/>
      <c r="B122" s="272"/>
      <c r="C122" s="272"/>
      <c r="D122" s="272"/>
      <c r="E122" s="272"/>
      <c r="F122" s="272"/>
      <c r="G122" s="272"/>
      <c r="H122" s="272"/>
      <c r="I122" s="272"/>
      <c r="J122" s="273"/>
      <c r="K122" s="272"/>
      <c r="L122" s="272"/>
      <c r="M122" s="272"/>
      <c r="N122" s="272"/>
      <c r="O122" s="272"/>
      <c r="P122" s="272"/>
      <c r="Q122" s="272"/>
      <c r="R122" s="272"/>
      <c r="S122" s="272"/>
      <c r="T122" s="272"/>
      <c r="U122" s="272"/>
      <c r="V122" s="272"/>
      <c r="W122" s="272"/>
      <c r="X122" s="272"/>
      <c r="Y122" s="272"/>
      <c r="Z122" s="272"/>
      <c r="AA122" s="272"/>
      <c r="AB122" s="272"/>
      <c r="AC122" s="272"/>
      <c r="AD122" s="272"/>
      <c r="AE122" s="272"/>
      <c r="AF122" s="272"/>
    </row>
    <row r="123" spans="1:32">
      <c r="A123" s="274"/>
      <c r="B123" s="272"/>
      <c r="C123" s="272"/>
      <c r="D123" s="272"/>
      <c r="E123" s="272"/>
      <c r="F123" s="272"/>
      <c r="G123" s="272"/>
      <c r="H123" s="272"/>
      <c r="I123" s="272"/>
      <c r="J123" s="273"/>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row>
    <row r="124" spans="1:32">
      <c r="A124" s="274"/>
      <c r="B124" s="272"/>
      <c r="C124" s="272"/>
      <c r="D124" s="272"/>
      <c r="E124" s="272"/>
      <c r="F124" s="272"/>
      <c r="G124" s="272"/>
      <c r="H124" s="272"/>
      <c r="I124" s="272"/>
      <c r="J124" s="273"/>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row>
    <row r="125" spans="1:32">
      <c r="A125" s="274"/>
      <c r="B125" s="272"/>
      <c r="C125" s="272"/>
      <c r="D125" s="272"/>
      <c r="E125" s="272"/>
      <c r="F125" s="272"/>
      <c r="G125" s="272"/>
      <c r="H125" s="272"/>
      <c r="I125" s="272"/>
      <c r="J125" s="273"/>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row>
    <row r="126" spans="1:32">
      <c r="A126" s="274"/>
      <c r="B126" s="272"/>
      <c r="C126" s="272"/>
      <c r="D126" s="272"/>
      <c r="E126" s="272"/>
      <c r="F126" s="272"/>
      <c r="G126" s="272"/>
      <c r="H126" s="272"/>
      <c r="I126" s="272"/>
      <c r="J126" s="273"/>
      <c r="K126" s="272"/>
      <c r="L126" s="272"/>
      <c r="M126" s="272"/>
      <c r="N126" s="272"/>
      <c r="O126" s="272"/>
      <c r="P126" s="272"/>
      <c r="Q126" s="272"/>
      <c r="R126" s="272"/>
      <c r="S126" s="272"/>
      <c r="T126" s="272"/>
      <c r="U126" s="272"/>
      <c r="V126" s="272"/>
      <c r="W126" s="272"/>
      <c r="X126" s="272"/>
      <c r="Y126" s="272"/>
      <c r="Z126" s="272"/>
      <c r="AA126" s="272"/>
      <c r="AB126" s="272"/>
      <c r="AC126" s="272"/>
      <c r="AD126" s="272"/>
      <c r="AE126" s="272"/>
      <c r="AF126" s="272"/>
    </row>
    <row r="127" spans="1:32">
      <c r="A127" s="274"/>
      <c r="B127" s="272"/>
      <c r="C127" s="272"/>
      <c r="D127" s="272"/>
      <c r="E127" s="272"/>
      <c r="F127" s="272"/>
      <c r="G127" s="272"/>
      <c r="H127" s="272"/>
      <c r="I127" s="272"/>
      <c r="J127" s="273"/>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row>
    <row r="128" spans="1:32">
      <c r="A128" s="274"/>
      <c r="B128" s="272"/>
      <c r="C128" s="272"/>
      <c r="D128" s="272"/>
      <c r="E128" s="272"/>
      <c r="F128" s="272"/>
      <c r="G128" s="272"/>
      <c r="H128" s="272"/>
      <c r="I128" s="272"/>
      <c r="J128" s="273"/>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row>
    <row r="129" spans="1:32">
      <c r="A129" s="274"/>
      <c r="B129" s="272"/>
      <c r="C129" s="272"/>
      <c r="D129" s="272"/>
      <c r="E129" s="272"/>
      <c r="F129" s="272"/>
      <c r="G129" s="272"/>
      <c r="H129" s="272"/>
      <c r="I129" s="272"/>
      <c r="J129" s="273"/>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row>
    <row r="130" spans="1:32">
      <c r="A130" s="274"/>
      <c r="B130" s="272"/>
      <c r="C130" s="272"/>
      <c r="D130" s="272"/>
      <c r="E130" s="272"/>
      <c r="F130" s="272"/>
      <c r="G130" s="272"/>
      <c r="H130" s="272"/>
      <c r="I130" s="272"/>
      <c r="J130" s="273"/>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row>
    <row r="131" spans="1:32">
      <c r="A131" s="274"/>
      <c r="B131" s="272"/>
      <c r="C131" s="272"/>
      <c r="D131" s="272"/>
      <c r="E131" s="272"/>
      <c r="F131" s="272"/>
      <c r="G131" s="272"/>
      <c r="H131" s="272"/>
      <c r="I131" s="272"/>
      <c r="J131" s="273"/>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row>
    <row r="132" spans="1:32">
      <c r="A132" s="274"/>
      <c r="B132" s="272"/>
      <c r="C132" s="272"/>
      <c r="D132" s="272"/>
      <c r="E132" s="272"/>
      <c r="F132" s="272"/>
      <c r="G132" s="272"/>
      <c r="H132" s="272"/>
      <c r="I132" s="272"/>
      <c r="J132" s="273"/>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row>
    <row r="133" spans="1:32">
      <c r="A133" s="274"/>
      <c r="B133" s="272"/>
      <c r="C133" s="272"/>
      <c r="D133" s="272"/>
      <c r="E133" s="272"/>
      <c r="F133" s="272"/>
      <c r="G133" s="272"/>
      <c r="H133" s="272"/>
      <c r="I133" s="272"/>
      <c r="J133" s="273"/>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row>
    <row r="134" spans="1:32">
      <c r="A134" s="274"/>
      <c r="B134" s="272"/>
      <c r="C134" s="272"/>
      <c r="D134" s="272"/>
      <c r="E134" s="272"/>
      <c r="F134" s="272"/>
      <c r="G134" s="272"/>
      <c r="H134" s="272"/>
      <c r="I134" s="272"/>
      <c r="J134" s="273"/>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row>
    <row r="135" spans="1:32">
      <c r="A135" s="274"/>
      <c r="B135" s="272"/>
      <c r="C135" s="272"/>
      <c r="D135" s="272"/>
      <c r="E135" s="272"/>
      <c r="F135" s="272"/>
      <c r="G135" s="272"/>
      <c r="H135" s="272"/>
      <c r="I135" s="272"/>
      <c r="J135" s="273"/>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row>
    <row r="136" spans="1:32">
      <c r="A136" s="274"/>
      <c r="B136" s="272"/>
      <c r="C136" s="272"/>
      <c r="D136" s="272"/>
      <c r="E136" s="272"/>
      <c r="F136" s="272"/>
      <c r="G136" s="272"/>
      <c r="H136" s="272"/>
      <c r="I136" s="272"/>
      <c r="J136" s="273"/>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row>
    <row r="137" spans="1:32">
      <c r="A137" s="274"/>
      <c r="B137" s="272"/>
      <c r="C137" s="272"/>
      <c r="D137" s="272"/>
      <c r="E137" s="272"/>
      <c r="F137" s="272"/>
      <c r="G137" s="272"/>
      <c r="H137" s="272"/>
      <c r="I137" s="272"/>
      <c r="J137" s="273"/>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row>
    <row r="138" spans="1:32">
      <c r="A138" s="274"/>
      <c r="B138" s="272"/>
      <c r="C138" s="272"/>
      <c r="D138" s="272"/>
      <c r="E138" s="272"/>
      <c r="F138" s="272"/>
      <c r="G138" s="272"/>
      <c r="H138" s="272"/>
      <c r="I138" s="272"/>
      <c r="J138" s="273"/>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row>
    <row r="139" spans="1:32">
      <c r="A139" s="274"/>
      <c r="B139" s="272"/>
      <c r="C139" s="272"/>
      <c r="D139" s="272"/>
      <c r="E139" s="272"/>
      <c r="F139" s="272"/>
      <c r="G139" s="272"/>
      <c r="H139" s="272"/>
      <c r="I139" s="272"/>
      <c r="J139" s="273"/>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row>
    <row r="140" spans="1:32">
      <c r="A140" s="274"/>
      <c r="B140" s="272"/>
      <c r="C140" s="272"/>
      <c r="D140" s="272"/>
      <c r="E140" s="272"/>
      <c r="F140" s="272"/>
      <c r="G140" s="272"/>
      <c r="H140" s="272"/>
      <c r="I140" s="272"/>
      <c r="J140" s="273"/>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row>
    <row r="141" spans="1:32">
      <c r="A141" s="274"/>
      <c r="B141" s="272"/>
      <c r="C141" s="272"/>
      <c r="D141" s="272"/>
      <c r="E141" s="272"/>
      <c r="F141" s="272"/>
      <c r="G141" s="272"/>
      <c r="H141" s="272"/>
      <c r="I141" s="272"/>
      <c r="J141" s="273"/>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row>
    <row r="142" spans="1:32">
      <c r="A142" s="274"/>
      <c r="B142" s="272"/>
      <c r="C142" s="272"/>
      <c r="D142" s="272"/>
      <c r="E142" s="272"/>
      <c r="F142" s="272"/>
      <c r="G142" s="272"/>
      <c r="H142" s="272"/>
      <c r="I142" s="272"/>
      <c r="J142" s="273"/>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row>
    <row r="143" spans="1:32">
      <c r="A143" s="274"/>
      <c r="B143" s="272"/>
      <c r="C143" s="272"/>
      <c r="D143" s="272"/>
      <c r="E143" s="272"/>
      <c r="F143" s="272"/>
      <c r="G143" s="272"/>
      <c r="H143" s="272"/>
      <c r="I143" s="272"/>
      <c r="J143" s="273"/>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row>
    <row r="144" spans="1:32">
      <c r="A144" s="274"/>
      <c r="B144" s="272"/>
      <c r="C144" s="272"/>
      <c r="D144" s="272"/>
      <c r="E144" s="272"/>
      <c r="F144" s="272"/>
      <c r="G144" s="272"/>
      <c r="H144" s="272"/>
      <c r="I144" s="272"/>
      <c r="J144" s="273"/>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row>
    <row r="145" spans="1:32">
      <c r="A145" s="274"/>
      <c r="B145" s="272"/>
      <c r="C145" s="272"/>
      <c r="D145" s="272"/>
      <c r="E145" s="272"/>
      <c r="F145" s="272"/>
      <c r="G145" s="272"/>
      <c r="H145" s="272"/>
      <c r="I145" s="272"/>
      <c r="J145" s="273"/>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row>
    <row r="146" spans="1:32">
      <c r="A146" s="274"/>
      <c r="B146" s="272"/>
      <c r="C146" s="272"/>
      <c r="D146" s="272"/>
      <c r="E146" s="272"/>
      <c r="F146" s="272"/>
      <c r="G146" s="272"/>
      <c r="H146" s="272"/>
      <c r="I146" s="272"/>
      <c r="J146" s="273"/>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row>
    <row r="147" spans="1:32">
      <c r="A147" s="274"/>
      <c r="B147" s="272"/>
      <c r="C147" s="272"/>
      <c r="D147" s="272"/>
      <c r="E147" s="272"/>
      <c r="F147" s="272"/>
      <c r="G147" s="272"/>
      <c r="H147" s="272"/>
      <c r="I147" s="272"/>
      <c r="J147" s="273"/>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row>
    <row r="148" spans="1:32">
      <c r="A148" s="274"/>
      <c r="B148" s="272"/>
      <c r="C148" s="272"/>
      <c r="D148" s="272"/>
      <c r="E148" s="272"/>
      <c r="F148" s="272"/>
      <c r="G148" s="272"/>
      <c r="H148" s="272"/>
      <c r="I148" s="272"/>
      <c r="J148" s="273"/>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row>
  </sheetData>
  <mergeCells count="55">
    <mergeCell ref="A46:IV46"/>
    <mergeCell ref="A47:IV47"/>
    <mergeCell ref="A1:I1"/>
    <mergeCell ref="B3:E3"/>
    <mergeCell ref="F3:I3"/>
    <mergeCell ref="A3:A5"/>
    <mergeCell ref="B2:I2"/>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showZeros="0" workbookViewId="0">
      <selection activeCell="G31" sqref="G31"/>
    </sheetView>
  </sheetViews>
  <sheetFormatPr defaultRowHeight="14.25"/>
  <cols>
    <col min="1" max="1" width="13.75" style="70" customWidth="1"/>
    <col min="2" max="7" width="14.25" style="70" customWidth="1"/>
    <col min="8" max="10" width="17.75" style="70" customWidth="1"/>
    <col min="11" max="16384" width="9" style="70"/>
  </cols>
  <sheetData>
    <row r="1" spans="1:9" ht="25.5" customHeight="1">
      <c r="A1" s="269" t="s">
        <v>385</v>
      </c>
      <c r="B1" s="269"/>
      <c r="C1" s="269"/>
      <c r="D1" s="269"/>
      <c r="E1" s="269"/>
      <c r="F1" s="268"/>
      <c r="G1" s="268"/>
      <c r="H1" s="104"/>
    </row>
    <row r="2" spans="1:9" ht="18" customHeight="1" thickBot="1">
      <c r="A2" s="267"/>
      <c r="B2" s="266"/>
      <c r="C2" s="266"/>
      <c r="D2" s="266"/>
      <c r="E2" s="266"/>
      <c r="F2" s="443"/>
      <c r="G2" s="443"/>
      <c r="H2" s="443"/>
      <c r="I2" s="443"/>
    </row>
    <row r="3" spans="1:9" s="384" customFormat="1" ht="18" customHeight="1">
      <c r="A3" s="444" t="s">
        <v>153</v>
      </c>
      <c r="B3" s="445" t="s">
        <v>377</v>
      </c>
      <c r="C3" s="445" t="s">
        <v>360</v>
      </c>
      <c r="D3" s="445" t="s">
        <v>381</v>
      </c>
      <c r="E3" s="445" t="s">
        <v>379</v>
      </c>
      <c r="F3" s="446"/>
      <c r="G3" s="446"/>
      <c r="H3" s="446"/>
      <c r="I3" s="446"/>
    </row>
    <row r="4" spans="1:9" s="384" customFormat="1" ht="18" customHeight="1">
      <c r="A4" s="447"/>
      <c r="B4" s="448"/>
      <c r="C4" s="448"/>
      <c r="D4" s="448"/>
      <c r="E4" s="448" t="s">
        <v>380</v>
      </c>
      <c r="F4" s="446"/>
      <c r="G4" s="446"/>
      <c r="H4" s="446"/>
      <c r="I4" s="446"/>
    </row>
    <row r="5" spans="1:9" s="384" customFormat="1" ht="18" customHeight="1">
      <c r="A5" s="449" t="s">
        <v>154</v>
      </c>
      <c r="B5" s="450" t="s">
        <v>378</v>
      </c>
      <c r="C5" s="450" t="s">
        <v>7</v>
      </c>
      <c r="D5" s="450" t="s">
        <v>383</v>
      </c>
      <c r="E5" s="450"/>
      <c r="F5" s="446"/>
      <c r="G5" s="446"/>
      <c r="H5" s="446"/>
      <c r="I5" s="446"/>
    </row>
    <row r="6" spans="1:9" ht="18" customHeight="1">
      <c r="A6" s="265"/>
      <c r="B6" s="264"/>
      <c r="C6" s="263"/>
      <c r="D6" s="263"/>
      <c r="E6" s="262"/>
      <c r="F6" s="443"/>
      <c r="G6" s="443"/>
      <c r="H6" s="443"/>
      <c r="I6" s="443"/>
    </row>
    <row r="7" spans="1:9" ht="18" customHeight="1">
      <c r="A7" s="249">
        <v>1981</v>
      </c>
      <c r="B7" s="260">
        <v>14.38</v>
      </c>
      <c r="C7" s="259">
        <v>2123</v>
      </c>
      <c r="D7" s="258">
        <v>53.5</v>
      </c>
      <c r="E7" s="257">
        <v>6.3</v>
      </c>
      <c r="F7" s="443"/>
      <c r="G7" s="443"/>
      <c r="H7" s="443"/>
      <c r="I7" s="443"/>
    </row>
    <row r="8" spans="1:9" ht="18" customHeight="1">
      <c r="A8" s="249">
        <v>1985</v>
      </c>
      <c r="B8" s="260">
        <v>11</v>
      </c>
      <c r="C8" s="259">
        <v>1771</v>
      </c>
      <c r="D8" s="258">
        <v>46</v>
      </c>
      <c r="E8" s="257">
        <v>5.9</v>
      </c>
      <c r="F8" s="443"/>
      <c r="G8" s="443"/>
      <c r="H8" s="443"/>
      <c r="I8" s="443"/>
    </row>
    <row r="9" spans="1:9" ht="18" customHeight="1">
      <c r="A9" s="249">
        <v>1990</v>
      </c>
      <c r="B9" s="260">
        <v>10.65</v>
      </c>
      <c r="C9" s="259">
        <v>1958</v>
      </c>
      <c r="D9" s="258">
        <v>43.4</v>
      </c>
      <c r="E9" s="257">
        <v>5.2</v>
      </c>
      <c r="F9" s="261"/>
      <c r="G9" s="261"/>
    </row>
    <row r="10" spans="1:9" ht="18" customHeight="1">
      <c r="A10" s="249">
        <v>1995</v>
      </c>
      <c r="B10" s="260">
        <v>9.3800000000000008</v>
      </c>
      <c r="C10" s="259">
        <v>1960</v>
      </c>
      <c r="D10" s="258">
        <v>40.200000000000003</v>
      </c>
      <c r="E10" s="257">
        <v>4.5999999999999996</v>
      </c>
      <c r="F10" s="261"/>
      <c r="G10" s="261"/>
    </row>
    <row r="11" spans="1:9" ht="18" customHeight="1">
      <c r="A11" s="249">
        <v>1996</v>
      </c>
      <c r="B11" s="260">
        <v>9.44</v>
      </c>
      <c r="C11" s="259">
        <v>1916</v>
      </c>
      <c r="D11" s="258">
        <v>37</v>
      </c>
      <c r="E11" s="257">
        <v>4.4000000000000004</v>
      </c>
      <c r="F11" s="261"/>
      <c r="G11" s="261"/>
    </row>
    <row r="12" spans="1:9" ht="18" customHeight="1">
      <c r="A12" s="249">
        <v>1997</v>
      </c>
      <c r="B12" s="260">
        <v>9.16</v>
      </c>
      <c r="C12" s="259">
        <v>1918</v>
      </c>
      <c r="D12" s="258">
        <v>34.5</v>
      </c>
      <c r="E12" s="257">
        <v>4.5</v>
      </c>
      <c r="F12" s="261"/>
      <c r="G12" s="261"/>
    </row>
    <row r="13" spans="1:9" ht="18" customHeight="1">
      <c r="A13" s="249">
        <v>1998</v>
      </c>
      <c r="B13" s="260">
        <v>8.74</v>
      </c>
      <c r="C13" s="259">
        <v>1751</v>
      </c>
      <c r="D13" s="258">
        <v>33.299999999999997</v>
      </c>
      <c r="E13" s="257">
        <v>4.5999999999999996</v>
      </c>
      <c r="F13" s="261"/>
      <c r="G13" s="261"/>
    </row>
    <row r="14" spans="1:9" ht="18" customHeight="1">
      <c r="A14" s="249">
        <v>1999</v>
      </c>
      <c r="B14" s="260">
        <v>8.3800000000000008</v>
      </c>
      <c r="C14" s="259">
        <v>1688</v>
      </c>
      <c r="D14" s="258">
        <v>32.799999999999997</v>
      </c>
      <c r="E14" s="257">
        <v>4.5999999999999996</v>
      </c>
      <c r="F14" s="261"/>
      <c r="G14" s="261"/>
    </row>
    <row r="15" spans="1:9" ht="18" customHeight="1">
      <c r="A15" s="249">
        <v>2000</v>
      </c>
      <c r="B15" s="260">
        <v>8.24</v>
      </c>
      <c r="C15" s="259">
        <v>1708</v>
      </c>
      <c r="D15" s="258">
        <v>33.200000000000003</v>
      </c>
      <c r="E15" s="257">
        <v>4.5999999999999996</v>
      </c>
      <c r="F15" s="252"/>
      <c r="G15" s="252"/>
    </row>
    <row r="16" spans="1:9" ht="18" customHeight="1">
      <c r="A16" s="249">
        <v>2001</v>
      </c>
      <c r="B16" s="260">
        <v>8.24</v>
      </c>
      <c r="C16" s="259">
        <v>1700</v>
      </c>
      <c r="D16" s="258">
        <v>31.3</v>
      </c>
      <c r="E16" s="257">
        <v>4.5</v>
      </c>
      <c r="F16" s="252"/>
      <c r="G16" s="252"/>
    </row>
    <row r="17" spans="1:7" ht="18" customHeight="1">
      <c r="A17" s="249">
        <v>2002</v>
      </c>
      <c r="B17" s="260">
        <v>7.1</v>
      </c>
      <c r="C17" s="259">
        <v>1625</v>
      </c>
      <c r="D17" s="258">
        <v>34.700000000000003</v>
      </c>
      <c r="E17" s="257">
        <v>4</v>
      </c>
      <c r="F17" s="252"/>
      <c r="G17" s="252"/>
    </row>
    <row r="18" spans="1:7" ht="18" customHeight="1">
      <c r="A18" s="249">
        <v>2003</v>
      </c>
      <c r="B18" s="260">
        <v>6.91</v>
      </c>
      <c r="C18" s="259">
        <v>1608</v>
      </c>
      <c r="D18" s="258">
        <v>36.200000000000003</v>
      </c>
      <c r="E18" s="257">
        <v>4.2</v>
      </c>
      <c r="F18" s="252"/>
      <c r="G18" s="252"/>
    </row>
    <row r="19" spans="1:7" ht="18" customHeight="1">
      <c r="A19" s="249">
        <v>2004</v>
      </c>
      <c r="B19" s="260">
        <v>6.81</v>
      </c>
      <c r="C19" s="259">
        <v>1599</v>
      </c>
      <c r="D19" s="258">
        <v>37.1</v>
      </c>
      <c r="E19" s="257">
        <v>4.4000000000000004</v>
      </c>
      <c r="F19" s="252"/>
      <c r="G19" s="252"/>
    </row>
    <row r="20" spans="1:7" ht="18" customHeight="1">
      <c r="A20" s="249">
        <v>2005</v>
      </c>
      <c r="B20" s="260">
        <v>6.79</v>
      </c>
      <c r="C20" s="259">
        <v>1622</v>
      </c>
      <c r="D20" s="258">
        <v>37.700000000000003</v>
      </c>
      <c r="E20" s="257">
        <v>4.5999999999999996</v>
      </c>
      <c r="F20" s="252"/>
      <c r="G20" s="252"/>
    </row>
    <row r="21" spans="1:7" ht="18" customHeight="1">
      <c r="A21" s="249">
        <v>2006</v>
      </c>
      <c r="B21" s="260">
        <v>7.01</v>
      </c>
      <c r="C21" s="259">
        <v>1836</v>
      </c>
      <c r="D21" s="258">
        <v>39.35</v>
      </c>
      <c r="E21" s="257">
        <v>4.5999999999999996</v>
      </c>
      <c r="F21" s="252"/>
      <c r="G21" s="252"/>
    </row>
    <row r="22" spans="1:7" ht="18" customHeight="1">
      <c r="A22" s="249">
        <v>2007</v>
      </c>
      <c r="B22" s="260">
        <v>7.59</v>
      </c>
      <c r="C22" s="259">
        <v>2662</v>
      </c>
      <c r="D22" s="258">
        <v>48.4</v>
      </c>
      <c r="E22" s="257">
        <v>4.8</v>
      </c>
      <c r="F22" s="252"/>
      <c r="G22" s="252"/>
    </row>
    <row r="23" spans="1:7" ht="18" customHeight="1">
      <c r="A23" s="249">
        <v>2008</v>
      </c>
      <c r="B23" s="260">
        <v>8.27</v>
      </c>
      <c r="C23" s="259">
        <v>3313</v>
      </c>
      <c r="D23" s="258">
        <v>55.8</v>
      </c>
      <c r="E23" s="257">
        <v>4.4000000000000004</v>
      </c>
      <c r="F23" s="252"/>
      <c r="G23" s="252"/>
    </row>
    <row r="24" spans="1:7" ht="18" customHeight="1">
      <c r="A24" s="249" t="s">
        <v>91</v>
      </c>
      <c r="B24" s="256">
        <v>8.77</v>
      </c>
      <c r="C24" s="255">
        <v>3808</v>
      </c>
      <c r="D24" s="254">
        <v>60.7</v>
      </c>
      <c r="E24" s="253">
        <v>4.8</v>
      </c>
      <c r="F24" s="252"/>
      <c r="G24" s="252"/>
    </row>
    <row r="25" spans="1:7" ht="18" customHeight="1">
      <c r="A25" s="249">
        <v>2010</v>
      </c>
      <c r="B25" s="200">
        <v>8.74</v>
      </c>
      <c r="C25" s="80">
        <v>3630</v>
      </c>
      <c r="D25" s="147">
        <v>59.040907074874006</v>
      </c>
      <c r="E25" s="75">
        <v>5.1656413676758346</v>
      </c>
      <c r="F25" s="252"/>
      <c r="G25" s="252"/>
    </row>
    <row r="26" spans="1:7" ht="18" customHeight="1">
      <c r="A26" s="249"/>
      <c r="B26" s="251"/>
      <c r="C26" s="250"/>
      <c r="D26" s="250"/>
      <c r="E26" s="250"/>
      <c r="F26" s="252"/>
      <c r="G26" s="252"/>
    </row>
    <row r="27" spans="1:7" ht="18" customHeight="1">
      <c r="A27" s="335" t="s">
        <v>159</v>
      </c>
      <c r="B27" s="251"/>
      <c r="C27" s="250"/>
      <c r="D27" s="250"/>
      <c r="E27" s="250"/>
      <c r="F27" s="245"/>
      <c r="G27" s="245"/>
    </row>
    <row r="28" spans="1:7" ht="18" customHeight="1">
      <c r="A28" s="336" t="s">
        <v>160</v>
      </c>
      <c r="B28" s="200">
        <v>5.1255950000000002E-2</v>
      </c>
      <c r="C28" s="147">
        <v>11.694800000000001</v>
      </c>
      <c r="D28" s="147">
        <v>46.375009018560981</v>
      </c>
      <c r="E28" s="147">
        <v>4.5908380518049752</v>
      </c>
      <c r="F28" s="245"/>
      <c r="G28" s="245"/>
    </row>
    <row r="29" spans="1:7" ht="18" customHeight="1">
      <c r="A29" s="336" t="s">
        <v>161</v>
      </c>
      <c r="B29" s="200">
        <v>0.37893601999999998</v>
      </c>
      <c r="C29" s="147">
        <v>167.56440000000001</v>
      </c>
      <c r="D29" s="147">
        <v>56.25108578768139</v>
      </c>
      <c r="E29" s="147">
        <v>5.8490827123464122</v>
      </c>
      <c r="F29" s="245"/>
      <c r="G29" s="245"/>
    </row>
    <row r="30" spans="1:7" ht="18" customHeight="1">
      <c r="A30" s="336" t="s">
        <v>162</v>
      </c>
      <c r="B30" s="200">
        <v>0.12772496</v>
      </c>
      <c r="C30" s="147">
        <v>52.751100000000001</v>
      </c>
      <c r="D30" s="147">
        <v>45.972738565178105</v>
      </c>
      <c r="E30" s="147">
        <v>6.4350166343535236</v>
      </c>
      <c r="F30" s="245"/>
      <c r="G30" s="245"/>
    </row>
    <row r="31" spans="1:7" ht="18" customHeight="1">
      <c r="A31" s="336" t="s">
        <v>163</v>
      </c>
      <c r="B31" s="200">
        <v>0.12462156000000001</v>
      </c>
      <c r="C31" s="147">
        <v>41.679600000000001</v>
      </c>
      <c r="D31" s="147">
        <v>42.020137344840911</v>
      </c>
      <c r="E31" s="147">
        <v>4.2281108601375506</v>
      </c>
      <c r="F31" s="245"/>
      <c r="G31" s="245"/>
    </row>
    <row r="32" spans="1:7" ht="18" customHeight="1">
      <c r="A32" s="128"/>
      <c r="B32" s="200"/>
      <c r="C32" s="147"/>
      <c r="D32" s="147"/>
      <c r="E32" s="147"/>
      <c r="F32" s="245"/>
      <c r="G32" s="245"/>
    </row>
    <row r="33" spans="1:7" ht="18" customHeight="1">
      <c r="A33" s="336" t="s">
        <v>164</v>
      </c>
      <c r="B33" s="200">
        <v>0.1369379</v>
      </c>
      <c r="C33" s="147">
        <v>62.825899999999997</v>
      </c>
      <c r="D33" s="147">
        <v>44.707207169281062</v>
      </c>
      <c r="E33" s="147">
        <v>5.4779554952978762</v>
      </c>
      <c r="F33" s="245"/>
      <c r="G33" s="245"/>
    </row>
    <row r="34" spans="1:7" ht="18" customHeight="1">
      <c r="A34" s="336" t="s">
        <v>165</v>
      </c>
      <c r="B34" s="200">
        <v>0.10727921</v>
      </c>
      <c r="C34" s="147">
        <v>34.511299999999999</v>
      </c>
      <c r="D34" s="147">
        <v>33.980840987992067</v>
      </c>
      <c r="E34" s="147">
        <v>4.8441094551249604</v>
      </c>
      <c r="F34" s="245"/>
      <c r="G34" s="245"/>
    </row>
    <row r="35" spans="1:7" ht="18" customHeight="1">
      <c r="A35" s="336" t="s">
        <v>166</v>
      </c>
      <c r="B35" s="200">
        <v>0.10497062</v>
      </c>
      <c r="C35" s="147">
        <v>73.628699999999995</v>
      </c>
      <c r="D35" s="147">
        <v>57.37072571185562</v>
      </c>
      <c r="E35" s="147">
        <v>4.2968709329565318</v>
      </c>
      <c r="F35" s="245"/>
      <c r="G35" s="245"/>
    </row>
    <row r="36" spans="1:7" ht="18" customHeight="1">
      <c r="A36" s="128"/>
      <c r="B36" s="200"/>
      <c r="C36" s="147"/>
      <c r="D36" s="147"/>
      <c r="E36" s="147"/>
      <c r="F36" s="245"/>
      <c r="G36" s="245"/>
    </row>
    <row r="37" spans="1:7" ht="18" customHeight="1">
      <c r="A37" s="336" t="s">
        <v>167</v>
      </c>
      <c r="B37" s="200"/>
      <c r="C37" s="147"/>
      <c r="D37" s="147"/>
      <c r="E37" s="147"/>
      <c r="F37" s="245"/>
      <c r="G37" s="245"/>
    </row>
    <row r="38" spans="1:7" ht="18" customHeight="1">
      <c r="A38" s="336" t="s">
        <v>168</v>
      </c>
      <c r="B38" s="200">
        <v>0.64579277000000002</v>
      </c>
      <c r="C38" s="147">
        <v>139.48670000000001</v>
      </c>
      <c r="D38" s="147">
        <v>57.267247724506554</v>
      </c>
      <c r="E38" s="147">
        <v>6.8563731467108564</v>
      </c>
      <c r="F38" s="245"/>
      <c r="G38" s="245"/>
    </row>
    <row r="39" spans="1:7" ht="18" customHeight="1">
      <c r="A39" s="336" t="s">
        <v>169</v>
      </c>
      <c r="B39" s="200">
        <v>0.73059415999999999</v>
      </c>
      <c r="C39" s="147">
        <v>24.925000000000001</v>
      </c>
      <c r="D39" s="147">
        <v>35.238786280340378</v>
      </c>
      <c r="E39" s="147">
        <v>8.4079131072670918</v>
      </c>
      <c r="F39" s="245"/>
      <c r="G39" s="245"/>
    </row>
    <row r="40" spans="1:7" ht="18" customHeight="1">
      <c r="A40" s="336" t="s">
        <v>170</v>
      </c>
      <c r="B40" s="200">
        <v>0.40573266000000002</v>
      </c>
      <c r="C40" s="147">
        <v>151.59370000000001</v>
      </c>
      <c r="D40" s="147">
        <v>53.871756559215299</v>
      </c>
      <c r="E40" s="147">
        <v>5.4861858380128554</v>
      </c>
      <c r="F40" s="245"/>
      <c r="G40" s="245"/>
    </row>
    <row r="41" spans="1:7" ht="18" customHeight="1">
      <c r="A41" s="336" t="s">
        <v>171</v>
      </c>
      <c r="B41" s="200">
        <v>0.18575966999999999</v>
      </c>
      <c r="C41" s="147">
        <v>106.89060000000001</v>
      </c>
      <c r="D41" s="147">
        <v>59.175621375370326</v>
      </c>
      <c r="E41" s="147">
        <v>4.4259612453978212</v>
      </c>
      <c r="F41" s="245"/>
      <c r="G41" s="245"/>
    </row>
    <row r="42" spans="1:7" ht="18" customHeight="1">
      <c r="A42" s="336" t="s">
        <v>172</v>
      </c>
      <c r="B42" s="200">
        <v>0.23282543</v>
      </c>
      <c r="C42" s="147">
        <v>205.65270000000001</v>
      </c>
      <c r="D42" s="147">
        <v>71.161616910099852</v>
      </c>
      <c r="E42" s="147">
        <v>3.6014220756236166</v>
      </c>
      <c r="F42" s="245"/>
      <c r="G42" s="245"/>
    </row>
    <row r="43" spans="1:7" ht="18" customHeight="1">
      <c r="A43" s="336" t="s">
        <v>173</v>
      </c>
      <c r="B43" s="200">
        <v>0.68684694999999996</v>
      </c>
      <c r="C43" s="147">
        <v>263.0378</v>
      </c>
      <c r="D43" s="147">
        <v>53.15941566916544</v>
      </c>
      <c r="E43" s="147">
        <v>5.6534099635562081</v>
      </c>
      <c r="F43" s="245"/>
      <c r="G43" s="245"/>
    </row>
    <row r="44" spans="1:7" ht="18" customHeight="1">
      <c r="A44" s="128"/>
      <c r="B44" s="200"/>
      <c r="C44" s="147"/>
      <c r="D44" s="147"/>
      <c r="E44" s="147"/>
      <c r="F44" s="245"/>
      <c r="G44" s="245"/>
    </row>
    <row r="45" spans="1:7" ht="18" customHeight="1">
      <c r="A45" s="336" t="s">
        <v>174</v>
      </c>
      <c r="B45" s="200">
        <v>0.64729992999999997</v>
      </c>
      <c r="C45" s="147">
        <v>324.85219999999998</v>
      </c>
      <c r="D45" s="147">
        <v>64.133606479289327</v>
      </c>
      <c r="E45" s="147">
        <v>5.3675768913644486</v>
      </c>
      <c r="F45" s="245"/>
      <c r="G45" s="245"/>
    </row>
    <row r="46" spans="1:7" ht="18" customHeight="1">
      <c r="A46" s="336" t="s">
        <v>175</v>
      </c>
      <c r="B46" s="200">
        <v>0.41919373999999998</v>
      </c>
      <c r="C46" s="147">
        <v>164.51320000000001</v>
      </c>
      <c r="D46" s="147">
        <v>69.088367642992239</v>
      </c>
      <c r="E46" s="147">
        <v>6.4560083949472062</v>
      </c>
      <c r="F46" s="245"/>
      <c r="G46" s="245"/>
    </row>
    <row r="47" spans="1:7" ht="18" customHeight="1">
      <c r="A47" s="336" t="s">
        <v>176</v>
      </c>
      <c r="B47" s="200">
        <v>0.36732105999999998</v>
      </c>
      <c r="C47" s="147">
        <v>266.46429999999998</v>
      </c>
      <c r="D47" s="147">
        <v>66.840533463615486</v>
      </c>
      <c r="E47" s="147">
        <v>5.2053476212255205</v>
      </c>
      <c r="F47" s="245"/>
      <c r="G47" s="245"/>
    </row>
    <row r="48" spans="1:7" ht="18" customHeight="1">
      <c r="A48" s="336" t="s">
        <v>177</v>
      </c>
      <c r="B48" s="200">
        <v>0.79742897000000001</v>
      </c>
      <c r="C48" s="147">
        <v>200.41050000000001</v>
      </c>
      <c r="D48" s="147">
        <v>60.143731726450021</v>
      </c>
      <c r="E48" s="147">
        <v>4.9236240355319465</v>
      </c>
      <c r="F48" s="245"/>
      <c r="G48" s="245"/>
    </row>
    <row r="49" spans="1:7" ht="18" customHeight="1">
      <c r="A49" s="336" t="s">
        <v>178</v>
      </c>
      <c r="B49" s="200">
        <v>0.36891466000000001</v>
      </c>
      <c r="C49" s="147">
        <v>248.60140000000001</v>
      </c>
      <c r="D49" s="147">
        <v>67.262222495015507</v>
      </c>
      <c r="E49" s="147">
        <v>4.1588165923108527</v>
      </c>
      <c r="F49" s="245"/>
      <c r="G49" s="245"/>
    </row>
    <row r="50" spans="1:7" ht="18" customHeight="1">
      <c r="A50" s="336" t="s">
        <v>179</v>
      </c>
      <c r="B50" s="200">
        <v>8.507613E-2</v>
      </c>
      <c r="C50" s="147">
        <v>12.146599999999999</v>
      </c>
      <c r="D50" s="147">
        <v>34.112256304167111</v>
      </c>
      <c r="E50" s="147">
        <v>4.9638524305268215</v>
      </c>
      <c r="F50" s="245"/>
      <c r="G50" s="245"/>
    </row>
    <row r="51" spans="1:7" ht="18" customHeight="1">
      <c r="A51" s="128"/>
      <c r="B51" s="200"/>
      <c r="C51" s="147"/>
      <c r="D51" s="147"/>
      <c r="E51" s="147"/>
      <c r="F51" s="245"/>
      <c r="G51" s="245"/>
    </row>
    <row r="52" spans="1:7" ht="18" customHeight="1">
      <c r="A52" s="336" t="s">
        <v>180</v>
      </c>
      <c r="B52" s="200">
        <v>0.27005794</v>
      </c>
      <c r="C52" s="147">
        <v>132.89599999999999</v>
      </c>
      <c r="D52" s="147">
        <v>72.0728698612578</v>
      </c>
      <c r="E52" s="147">
        <v>5.8543749617965757</v>
      </c>
      <c r="F52" s="245"/>
      <c r="G52" s="245"/>
    </row>
    <row r="53" spans="1:7" ht="18" customHeight="1">
      <c r="A53" s="336" t="s">
        <v>181</v>
      </c>
      <c r="B53" s="200">
        <v>0.77690999000000005</v>
      </c>
      <c r="C53" s="147">
        <v>437.84719999999999</v>
      </c>
      <c r="D53" s="147">
        <v>66.452303160159971</v>
      </c>
      <c r="E53" s="147">
        <v>4.9313609589088028</v>
      </c>
      <c r="F53" s="245"/>
      <c r="G53" s="245"/>
    </row>
    <row r="54" spans="1:7" ht="18" customHeight="1">
      <c r="A54" s="336" t="s">
        <v>182</v>
      </c>
      <c r="B54" s="200">
        <v>0.18939628999999999</v>
      </c>
      <c r="C54" s="147">
        <v>175.67830000000001</v>
      </c>
      <c r="D54" s="147">
        <v>66.65928711699263</v>
      </c>
      <c r="E54" s="147">
        <v>3.3699165599612573</v>
      </c>
      <c r="F54" s="245"/>
      <c r="G54" s="245"/>
    </row>
    <row r="55" spans="1:7" ht="18" customHeight="1">
      <c r="A55" s="336" t="s">
        <v>183</v>
      </c>
      <c r="B55" s="200">
        <v>0.33066089999999998</v>
      </c>
      <c r="C55" s="147">
        <v>122.77630000000001</v>
      </c>
      <c r="D55" s="147">
        <v>57.265942319727529</v>
      </c>
      <c r="E55" s="147">
        <v>5.3821811782533953</v>
      </c>
      <c r="F55" s="245"/>
      <c r="G55" s="245"/>
    </row>
    <row r="56" spans="1:7" ht="18" customHeight="1">
      <c r="A56" s="336" t="s">
        <v>184</v>
      </c>
      <c r="B56" s="200">
        <v>3.1310989999999997E-2</v>
      </c>
      <c r="C56" s="147">
        <v>3.9272999999999998</v>
      </c>
      <c r="D56" s="147">
        <v>23.546848904968741</v>
      </c>
      <c r="E56" s="147">
        <v>4.3503070881997585</v>
      </c>
      <c r="F56" s="245"/>
      <c r="G56" s="245"/>
    </row>
    <row r="57" spans="1:7" ht="18" customHeight="1">
      <c r="A57" s="128"/>
      <c r="B57" s="200"/>
      <c r="C57" s="147"/>
      <c r="D57" s="147"/>
      <c r="E57" s="147"/>
      <c r="F57" s="245"/>
      <c r="G57" s="245"/>
    </row>
    <row r="58" spans="1:7" ht="18" customHeight="1">
      <c r="A58" s="336" t="s">
        <v>185</v>
      </c>
      <c r="B58" s="200">
        <v>0.19110799000000001</v>
      </c>
      <c r="C58" s="147">
        <v>57.784300000000002</v>
      </c>
      <c r="D58" s="147">
        <v>43.181906951355231</v>
      </c>
      <c r="E58" s="147">
        <v>6.7836600231757824</v>
      </c>
      <c r="F58" s="245"/>
      <c r="G58" s="245"/>
    </row>
    <row r="59" spans="1:7" ht="18" customHeight="1">
      <c r="A59" s="336" t="s">
        <v>186</v>
      </c>
      <c r="B59" s="200">
        <v>0.16622349</v>
      </c>
      <c r="C59" s="147">
        <v>55.739699999999999</v>
      </c>
      <c r="D59" s="147">
        <v>54.37733572481882</v>
      </c>
      <c r="E59" s="147">
        <v>5.9834415290862735</v>
      </c>
      <c r="F59" s="245"/>
      <c r="G59" s="245"/>
    </row>
    <row r="60" spans="1:7" ht="18" customHeight="1">
      <c r="A60" s="336" t="s">
        <v>187</v>
      </c>
      <c r="B60" s="200">
        <v>2.7865879999999999E-2</v>
      </c>
      <c r="C60" s="147">
        <v>11.6463</v>
      </c>
      <c r="D60" s="147">
        <v>53.156802902108154</v>
      </c>
      <c r="E60" s="147">
        <v>4.0064066071322362</v>
      </c>
      <c r="F60" s="245"/>
      <c r="G60" s="245"/>
    </row>
    <row r="61" spans="1:7" ht="18" customHeight="1">
      <c r="A61" s="336" t="s">
        <v>188</v>
      </c>
      <c r="B61" s="200">
        <v>4.5105029999999997E-2</v>
      </c>
      <c r="C61" s="147">
        <v>6.4771000000000001</v>
      </c>
      <c r="D61" s="147">
        <v>51.439685678601165</v>
      </c>
      <c r="E61" s="147">
        <v>5.6081411707138047</v>
      </c>
      <c r="F61" s="245"/>
      <c r="G61" s="245"/>
    </row>
    <row r="62" spans="1:7" ht="18" customHeight="1">
      <c r="A62" s="336" t="s">
        <v>189</v>
      </c>
      <c r="B62" s="200">
        <v>0.10885644999999999</v>
      </c>
      <c r="C62" s="147">
        <v>72.377200000000002</v>
      </c>
      <c r="D62" s="147">
        <v>67.870772006019521</v>
      </c>
      <c r="E62" s="147">
        <v>5.3228589023972628</v>
      </c>
      <c r="F62" s="245"/>
      <c r="G62" s="245"/>
    </row>
    <row r="63" spans="1:7" ht="18" customHeight="1" thickBot="1">
      <c r="A63" s="248"/>
      <c r="B63" s="247"/>
      <c r="C63" s="246"/>
      <c r="D63" s="246"/>
      <c r="E63" s="246"/>
      <c r="F63" s="245"/>
      <c r="G63" s="245"/>
    </row>
    <row r="64" spans="1:7" s="244" customFormat="1" ht="18" customHeight="1"/>
    <row r="65" s="71" customFormat="1" ht="18" customHeight="1"/>
    <row r="66" s="71" customFormat="1" ht="18" customHeight="1"/>
    <row r="67" s="71" customFormat="1" ht="18" customHeight="1"/>
    <row r="68" s="71" customFormat="1" ht="18" customHeight="1"/>
    <row r="69" s="71" customFormat="1" ht="18" customHeight="1"/>
    <row r="70" s="71" customFormat="1" ht="18" customHeight="1"/>
    <row r="71" s="71" customFormat="1" ht="18" customHeight="1"/>
    <row r="72" s="71" customFormat="1" ht="18" customHeight="1"/>
    <row r="73" s="71" customFormat="1" ht="18" customHeight="1"/>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sheetData>
  <mergeCells count="53">
    <mergeCell ref="A64:IV64"/>
    <mergeCell ref="A65:IV65"/>
    <mergeCell ref="A1:E1"/>
    <mergeCell ref="A3:A4"/>
    <mergeCell ref="B2:E2"/>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108:IV108"/>
    <mergeCell ref="A97:IV97"/>
    <mergeCell ref="A98:IV98"/>
    <mergeCell ref="A99:IV99"/>
    <mergeCell ref="A100:IV100"/>
    <mergeCell ref="A101:IV101"/>
    <mergeCell ref="A102:IV102"/>
    <mergeCell ref="A109:IV109"/>
    <mergeCell ref="A110:IV110"/>
    <mergeCell ref="A111:IV111"/>
    <mergeCell ref="A112:IV112"/>
    <mergeCell ref="A113:IV113"/>
    <mergeCell ref="A103:IV103"/>
    <mergeCell ref="A104:IV104"/>
    <mergeCell ref="A105:IV105"/>
    <mergeCell ref="A106:IV106"/>
    <mergeCell ref="A107:IV107"/>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showZeros="0" workbookViewId="0">
      <selection activeCell="I24" sqref="I24"/>
    </sheetView>
  </sheetViews>
  <sheetFormatPr defaultRowHeight="10.5"/>
  <cols>
    <col min="1" max="1" width="14.25" style="240" customWidth="1"/>
    <col min="2" max="5" width="17.5" style="238" customWidth="1"/>
    <col min="6" max="6" width="36.625" style="238" customWidth="1"/>
    <col min="7" max="7" width="17.5" style="239" customWidth="1"/>
    <col min="8" max="8" width="17.5" style="238" customWidth="1"/>
    <col min="9" max="10" width="13.75" style="238" customWidth="1"/>
    <col min="11" max="16384" width="9" style="238"/>
  </cols>
  <sheetData>
    <row r="1" spans="1:16" s="453" customFormat="1" ht="24" customHeight="1">
      <c r="A1" s="385" t="s">
        <v>387</v>
      </c>
      <c r="B1" s="385"/>
      <c r="C1" s="385"/>
      <c r="D1" s="385"/>
      <c r="E1" s="385"/>
      <c r="F1" s="385"/>
      <c r="G1" s="452"/>
      <c r="H1" s="452"/>
    </row>
    <row r="2" spans="1:16" s="453" customFormat="1" ht="18" customHeight="1" thickBot="1">
      <c r="A2" s="373"/>
      <c r="B2" s="414"/>
      <c r="C2" s="414"/>
      <c r="D2" s="414"/>
      <c r="E2" s="414"/>
      <c r="F2" s="414"/>
      <c r="G2" s="454"/>
      <c r="H2" s="454"/>
      <c r="I2" s="454"/>
      <c r="J2" s="454"/>
      <c r="K2" s="454"/>
      <c r="L2" s="454"/>
      <c r="M2" s="454"/>
      <c r="N2" s="454"/>
      <c r="O2" s="454"/>
      <c r="P2" s="454"/>
    </row>
    <row r="3" spans="1:16" s="453" customFormat="1" ht="18" customHeight="1">
      <c r="A3" s="455" t="s">
        <v>219</v>
      </c>
      <c r="B3" s="456" t="s">
        <v>395</v>
      </c>
      <c r="C3" s="374"/>
      <c r="D3" s="374"/>
      <c r="E3" s="374"/>
      <c r="F3" s="462" t="s">
        <v>396</v>
      </c>
      <c r="G3" s="454"/>
      <c r="H3" s="454"/>
      <c r="I3" s="454"/>
      <c r="J3" s="454"/>
      <c r="K3" s="454"/>
      <c r="L3" s="454"/>
      <c r="M3" s="454"/>
      <c r="N3" s="454"/>
      <c r="O3" s="454"/>
      <c r="P3" s="454"/>
    </row>
    <row r="4" spans="1:16" s="453" customFormat="1" ht="18" customHeight="1">
      <c r="A4" s="455"/>
      <c r="B4" s="457"/>
      <c r="C4" s="458"/>
      <c r="D4" s="458"/>
      <c r="E4" s="458"/>
      <c r="F4" s="463" t="s">
        <v>343</v>
      </c>
      <c r="G4" s="454"/>
      <c r="H4" s="454"/>
      <c r="I4" s="454"/>
      <c r="J4" s="454"/>
      <c r="K4" s="454"/>
      <c r="L4" s="454"/>
      <c r="M4" s="454"/>
      <c r="N4" s="454"/>
      <c r="O4" s="454"/>
      <c r="P4" s="454"/>
    </row>
    <row r="5" spans="1:16" s="453" customFormat="1" ht="18" customHeight="1">
      <c r="A5" s="455"/>
      <c r="B5" s="459" t="s">
        <v>343</v>
      </c>
      <c r="C5" s="460" t="s">
        <v>388</v>
      </c>
      <c r="D5" s="460" t="s">
        <v>389</v>
      </c>
      <c r="E5" s="460" t="s">
        <v>390</v>
      </c>
      <c r="F5" s="463" t="s">
        <v>391</v>
      </c>
      <c r="G5" s="454"/>
      <c r="H5" s="454"/>
      <c r="I5" s="454"/>
      <c r="J5" s="454"/>
      <c r="K5" s="454"/>
      <c r="L5" s="454"/>
      <c r="M5" s="454"/>
      <c r="N5" s="454"/>
      <c r="O5" s="454"/>
      <c r="P5" s="454"/>
    </row>
    <row r="6" spans="1:16" s="453" customFormat="1" ht="18" customHeight="1" thickBot="1">
      <c r="A6" s="455" t="s">
        <v>223</v>
      </c>
      <c r="B6" s="461" t="s">
        <v>391</v>
      </c>
      <c r="C6" s="430" t="s">
        <v>392</v>
      </c>
      <c r="D6" s="430" t="s">
        <v>393</v>
      </c>
      <c r="E6" s="430" t="s">
        <v>394</v>
      </c>
      <c r="F6" s="464"/>
      <c r="G6" s="454"/>
      <c r="H6" s="454"/>
      <c r="I6" s="454"/>
      <c r="J6" s="454"/>
      <c r="K6" s="454"/>
      <c r="L6" s="454"/>
      <c r="M6" s="454"/>
      <c r="N6" s="454"/>
      <c r="O6" s="454"/>
      <c r="P6" s="454"/>
    </row>
    <row r="7" spans="1:16" ht="18" customHeight="1">
      <c r="A7" s="83"/>
      <c r="B7" s="82"/>
      <c r="C7" s="81"/>
      <c r="D7" s="81"/>
      <c r="E7" s="81"/>
      <c r="F7" s="76"/>
      <c r="G7" s="451"/>
      <c r="H7" s="451"/>
      <c r="I7" s="451"/>
      <c r="J7" s="451"/>
      <c r="K7" s="451"/>
      <c r="L7" s="451"/>
      <c r="M7" s="451"/>
      <c r="N7" s="451"/>
      <c r="O7" s="451"/>
      <c r="P7" s="451"/>
    </row>
    <row r="8" spans="1:16" ht="18" customHeight="1">
      <c r="A8" s="78">
        <v>2004</v>
      </c>
      <c r="B8" s="129">
        <v>4615.5901999999996</v>
      </c>
      <c r="C8" s="76">
        <v>151965</v>
      </c>
      <c r="D8" s="75">
        <v>61.2</v>
      </c>
      <c r="E8" s="75">
        <v>20.97</v>
      </c>
      <c r="F8" s="75">
        <v>5095.5234</v>
      </c>
    </row>
    <row r="9" spans="1:16" ht="18" customHeight="1">
      <c r="A9" s="78">
        <v>2005</v>
      </c>
      <c r="B9" s="129">
        <v>5938.5194000000001</v>
      </c>
      <c r="C9" s="76">
        <v>266215</v>
      </c>
      <c r="D9" s="75">
        <v>60.68</v>
      </c>
      <c r="E9" s="75">
        <v>17.18</v>
      </c>
      <c r="F9" s="75">
        <v>6281.4512000000004</v>
      </c>
    </row>
    <row r="10" spans="1:16" ht="18" customHeight="1">
      <c r="A10" s="78">
        <v>2006</v>
      </c>
      <c r="B10" s="129">
        <v>8285.4794000000002</v>
      </c>
      <c r="C10" s="76">
        <v>436288</v>
      </c>
      <c r="D10" s="75">
        <v>57.94</v>
      </c>
      <c r="E10" s="75">
        <v>15.51</v>
      </c>
      <c r="F10" s="75">
        <v>9378.9367999999995</v>
      </c>
    </row>
    <row r="11" spans="1:16" ht="18" customHeight="1">
      <c r="A11" s="78">
        <v>2007</v>
      </c>
      <c r="B11" s="129">
        <v>12712.446</v>
      </c>
      <c r="C11" s="76">
        <v>743186</v>
      </c>
      <c r="D11" s="75">
        <v>59.6</v>
      </c>
      <c r="E11" s="75">
        <v>13.1</v>
      </c>
      <c r="F11" s="75">
        <v>9874.9683000000005</v>
      </c>
    </row>
    <row r="12" spans="1:16" ht="18" customHeight="1">
      <c r="A12" s="78">
        <v>2008</v>
      </c>
      <c r="B12" s="129">
        <v>17247.302599999999</v>
      </c>
      <c r="C12" s="76">
        <v>1032788</v>
      </c>
      <c r="D12" s="75">
        <v>58.6677340970705</v>
      </c>
      <c r="E12" s="75">
        <v>13.414580640605969</v>
      </c>
      <c r="F12" s="75">
        <v>8425.0889000000006</v>
      </c>
    </row>
    <row r="13" spans="1:16" ht="18" customHeight="1">
      <c r="A13" s="78" t="s">
        <v>114</v>
      </c>
      <c r="B13" s="129">
        <v>26080.237099999998</v>
      </c>
      <c r="C13" s="80">
        <v>1642427</v>
      </c>
      <c r="D13" s="75">
        <v>59.788245857885279</v>
      </c>
      <c r="E13" s="75">
        <v>10.552547860920342</v>
      </c>
      <c r="F13" s="75">
        <v>11617.2536</v>
      </c>
    </row>
    <row r="14" spans="1:16" ht="18" customHeight="1">
      <c r="A14" s="78" t="s">
        <v>113</v>
      </c>
      <c r="B14" s="129">
        <v>34740.405100000004</v>
      </c>
      <c r="C14" s="80">
        <v>2180577</v>
      </c>
      <c r="D14" s="75">
        <v>56.06780669714864</v>
      </c>
      <c r="E14" s="75">
        <v>10.354175341051036</v>
      </c>
      <c r="F14" s="75">
        <v>13711.147199999999</v>
      </c>
    </row>
    <row r="15" spans="1:16" ht="18" customHeight="1">
      <c r="A15" s="78"/>
      <c r="B15" s="129"/>
      <c r="C15" s="80" t="s">
        <v>112</v>
      </c>
      <c r="D15" s="75"/>
      <c r="E15" s="75"/>
      <c r="F15" s="75"/>
    </row>
    <row r="16" spans="1:16" ht="18" customHeight="1">
      <c r="A16" s="335" t="s">
        <v>159</v>
      </c>
      <c r="B16" s="129">
        <v>2709.3139999999999</v>
      </c>
      <c r="C16" s="80">
        <v>37156</v>
      </c>
      <c r="D16" s="75">
        <v>35.591197741358407</v>
      </c>
      <c r="E16" s="75">
        <v>11.589798947510458</v>
      </c>
      <c r="F16" s="75">
        <v>335.09309999999999</v>
      </c>
    </row>
    <row r="17" spans="1:6" ht="18" customHeight="1">
      <c r="A17" s="336" t="s">
        <v>160</v>
      </c>
      <c r="B17" s="129">
        <v>1152.8964000000001</v>
      </c>
      <c r="C17" s="80">
        <v>12409</v>
      </c>
      <c r="D17" s="75">
        <v>20.519963637344858</v>
      </c>
      <c r="E17" s="75">
        <v>14.23771752326993</v>
      </c>
      <c r="F17" s="75">
        <v>73.130600000000001</v>
      </c>
    </row>
    <row r="18" spans="1:6" ht="18" customHeight="1">
      <c r="A18" s="336" t="s">
        <v>161</v>
      </c>
      <c r="B18" s="129">
        <v>381.3956</v>
      </c>
      <c r="C18" s="80">
        <v>74272</v>
      </c>
      <c r="D18" s="75">
        <v>57.004257515159331</v>
      </c>
      <c r="E18" s="75">
        <v>7.7740911755035524</v>
      </c>
      <c r="F18" s="75">
        <v>890.20150000000001</v>
      </c>
    </row>
    <row r="19" spans="1:6" ht="18" customHeight="1">
      <c r="A19" s="336" t="s">
        <v>162</v>
      </c>
      <c r="B19" s="129">
        <v>325.6628</v>
      </c>
      <c r="C19" s="80">
        <v>41084</v>
      </c>
      <c r="D19" s="75">
        <v>47.169884659754715</v>
      </c>
      <c r="E19" s="75">
        <v>9.440268427130313</v>
      </c>
      <c r="F19" s="75">
        <v>383.8322</v>
      </c>
    </row>
    <row r="20" spans="1:6" ht="18" customHeight="1">
      <c r="A20" s="336" t="s">
        <v>163</v>
      </c>
      <c r="B20" s="129">
        <v>278.81279999999998</v>
      </c>
      <c r="C20" s="80">
        <v>34960</v>
      </c>
      <c r="D20" s="75">
        <v>39.078039398961693</v>
      </c>
      <c r="E20" s="75">
        <v>5.6692335900256694</v>
      </c>
      <c r="F20" s="75">
        <v>392.97089999999997</v>
      </c>
    </row>
    <row r="21" spans="1:6" ht="18" customHeight="1">
      <c r="A21" s="128"/>
      <c r="B21" s="129"/>
      <c r="C21" s="80"/>
      <c r="D21" s="75"/>
      <c r="E21" s="75"/>
      <c r="F21" s="75"/>
    </row>
    <row r="22" spans="1:6" ht="18" customHeight="1">
      <c r="A22" s="336" t="s">
        <v>164</v>
      </c>
      <c r="B22" s="129">
        <v>444.2432</v>
      </c>
      <c r="C22" s="80">
        <v>44961</v>
      </c>
      <c r="D22" s="75">
        <v>50.902127639177706</v>
      </c>
      <c r="E22" s="75">
        <v>11.805690952625278</v>
      </c>
      <c r="F22" s="75">
        <v>485.1422</v>
      </c>
    </row>
    <row r="23" spans="1:6" ht="18" customHeight="1">
      <c r="A23" s="336" t="s">
        <v>165</v>
      </c>
      <c r="B23" s="129">
        <v>167.30779999999999</v>
      </c>
      <c r="C23" s="80">
        <v>18600</v>
      </c>
      <c r="D23" s="75">
        <v>29.963951596776724</v>
      </c>
      <c r="E23" s="75">
        <v>8.1910008181074456</v>
      </c>
      <c r="F23" s="75">
        <v>434.66770000000002</v>
      </c>
    </row>
    <row r="24" spans="1:6" ht="18" customHeight="1">
      <c r="A24" s="336" t="s">
        <v>166</v>
      </c>
      <c r="B24" s="129">
        <v>442.4522</v>
      </c>
      <c r="C24" s="80">
        <v>62885</v>
      </c>
      <c r="D24" s="75">
        <v>43.822216696711628</v>
      </c>
      <c r="E24" s="75">
        <v>11.679163604996646</v>
      </c>
      <c r="F24" s="75">
        <v>346.47280000000001</v>
      </c>
    </row>
    <row r="25" spans="1:6" ht="18" customHeight="1">
      <c r="A25" s="128"/>
      <c r="B25" s="129"/>
      <c r="C25" s="80"/>
      <c r="D25" s="75"/>
      <c r="E25" s="75"/>
      <c r="F25" s="75"/>
    </row>
    <row r="26" spans="1:6" ht="18" customHeight="1">
      <c r="A26" s="336" t="s">
        <v>167</v>
      </c>
      <c r="B26" s="129">
        <v>7342.2208000000001</v>
      </c>
      <c r="C26" s="80">
        <v>131044</v>
      </c>
      <c r="D26" s="75">
        <v>86.862399069170621</v>
      </c>
      <c r="E26" s="75">
        <v>43.026927431180809</v>
      </c>
      <c r="F26" s="75">
        <v>8.0000000000000002E-3</v>
      </c>
    </row>
    <row r="27" spans="1:6" ht="18" customHeight="1">
      <c r="A27" s="336" t="s">
        <v>168</v>
      </c>
      <c r="B27" s="129">
        <v>4366.7682999999997</v>
      </c>
      <c r="C27" s="80">
        <v>284190</v>
      </c>
      <c r="D27" s="75">
        <v>48.597530600891595</v>
      </c>
      <c r="E27" s="75">
        <v>8.4933404461552406</v>
      </c>
      <c r="F27" s="75">
        <v>1036.0454</v>
      </c>
    </row>
    <row r="28" spans="1:6" ht="18" customHeight="1">
      <c r="A28" s="336" t="s">
        <v>169</v>
      </c>
      <c r="B28" s="129">
        <v>4514.6157999999996</v>
      </c>
      <c r="C28" s="80">
        <v>71660</v>
      </c>
      <c r="D28" s="75">
        <v>49.403833961856932</v>
      </c>
      <c r="E28" s="75">
        <v>12.735383561643836</v>
      </c>
      <c r="F28" s="75">
        <v>732.62609999999995</v>
      </c>
    </row>
    <row r="29" spans="1:6" ht="18" customHeight="1">
      <c r="A29" s="336" t="s">
        <v>170</v>
      </c>
      <c r="B29" s="129">
        <v>625.83309999999994</v>
      </c>
      <c r="C29" s="80">
        <v>91795</v>
      </c>
      <c r="D29" s="75">
        <v>41.657110496202051</v>
      </c>
      <c r="E29" s="75">
        <v>7.2269652512979601</v>
      </c>
      <c r="F29" s="75">
        <v>834.99570000000006</v>
      </c>
    </row>
    <row r="30" spans="1:6" ht="18" customHeight="1">
      <c r="A30" s="336" t="s">
        <v>171</v>
      </c>
      <c r="B30" s="129">
        <v>690.35019999999997</v>
      </c>
      <c r="C30" s="80">
        <v>90424</v>
      </c>
      <c r="D30" s="75">
        <v>52.001095379122887</v>
      </c>
      <c r="E30" s="75">
        <v>4.697779632354556</v>
      </c>
      <c r="F30" s="75">
        <v>292.66230000000002</v>
      </c>
    </row>
    <row r="31" spans="1:6" ht="18" customHeight="1">
      <c r="A31" s="336" t="s">
        <v>172</v>
      </c>
      <c r="B31" s="129">
        <v>306.1979</v>
      </c>
      <c r="C31" s="80">
        <v>40492</v>
      </c>
      <c r="D31" s="75">
        <v>34.631917041387538</v>
      </c>
      <c r="E31" s="75">
        <v>5.4715447154471546</v>
      </c>
      <c r="F31" s="75">
        <v>397.84640000000002</v>
      </c>
    </row>
    <row r="32" spans="1:6" ht="18" customHeight="1">
      <c r="A32" s="336" t="s">
        <v>173</v>
      </c>
      <c r="B32" s="129">
        <v>753.22190000000001</v>
      </c>
      <c r="C32" s="80">
        <v>129838</v>
      </c>
      <c r="D32" s="75">
        <v>48.526333017667369</v>
      </c>
      <c r="E32" s="75">
        <v>7.6572304934675621</v>
      </c>
      <c r="F32" s="75">
        <v>1136.2303999999999</v>
      </c>
    </row>
    <row r="33" spans="1:6" ht="18" customHeight="1">
      <c r="A33" s="128"/>
      <c r="B33" s="129"/>
      <c r="C33" s="80"/>
      <c r="D33" s="75"/>
      <c r="E33" s="75"/>
      <c r="F33" s="75"/>
    </row>
    <row r="34" spans="1:6" ht="18" customHeight="1">
      <c r="A34" s="336" t="s">
        <v>174</v>
      </c>
      <c r="B34" s="129">
        <v>467.4169</v>
      </c>
      <c r="C34" s="80">
        <v>83841</v>
      </c>
      <c r="D34" s="75">
        <v>47.566031493652382</v>
      </c>
      <c r="E34" s="75">
        <v>9.4590586490590027</v>
      </c>
      <c r="F34" s="75">
        <v>548.30380000000002</v>
      </c>
    </row>
    <row r="35" spans="1:6" ht="18" customHeight="1">
      <c r="A35" s="336" t="s">
        <v>175</v>
      </c>
      <c r="B35" s="129">
        <v>1005.3997000000001</v>
      </c>
      <c r="C35" s="80">
        <v>160538</v>
      </c>
      <c r="D35" s="75">
        <v>69.593773973432391</v>
      </c>
      <c r="E35" s="75">
        <v>9.8045834912312309</v>
      </c>
      <c r="F35" s="75">
        <v>623.18759999999997</v>
      </c>
    </row>
    <row r="36" spans="1:6" ht="18" customHeight="1">
      <c r="A36" s="336" t="s">
        <v>176</v>
      </c>
      <c r="B36" s="129">
        <v>408.67520000000002</v>
      </c>
      <c r="C36" s="80">
        <v>89278</v>
      </c>
      <c r="D36" s="75">
        <v>48.940682994612253</v>
      </c>
      <c r="E36" s="75">
        <v>7.4284952592901687</v>
      </c>
      <c r="F36" s="75">
        <v>172.0915</v>
      </c>
    </row>
    <row r="37" spans="1:6" ht="18" customHeight="1">
      <c r="A37" s="336" t="s">
        <v>177</v>
      </c>
      <c r="B37" s="129">
        <v>5588.0335999999998</v>
      </c>
      <c r="C37" s="80">
        <v>145124</v>
      </c>
      <c r="D37" s="75">
        <v>58.764728511844389</v>
      </c>
      <c r="E37" s="75">
        <v>7.827879526751822</v>
      </c>
      <c r="F37" s="75">
        <v>2513.5781999999999</v>
      </c>
    </row>
    <row r="38" spans="1:6" ht="18" customHeight="1">
      <c r="A38" s="336" t="s">
        <v>178</v>
      </c>
      <c r="B38" s="129">
        <v>311.17899999999997</v>
      </c>
      <c r="C38" s="80">
        <v>12025</v>
      </c>
      <c r="D38" s="75">
        <v>54.409103426570674</v>
      </c>
      <c r="E38" s="75">
        <v>9.0721909404151617</v>
      </c>
      <c r="F38" s="75">
        <v>146.79339999999999</v>
      </c>
    </row>
    <row r="39" spans="1:6" ht="18" customHeight="1">
      <c r="A39" s="336" t="s">
        <v>179</v>
      </c>
      <c r="B39" s="129">
        <v>16.416</v>
      </c>
      <c r="C39" s="80">
        <v>1623</v>
      </c>
      <c r="D39" s="75">
        <v>69.893004115226347</v>
      </c>
      <c r="E39" s="75">
        <v>5.3632398753894082</v>
      </c>
      <c r="F39" s="75">
        <v>108.6204</v>
      </c>
    </row>
    <row r="40" spans="1:6" ht="18" customHeight="1">
      <c r="A40" s="128"/>
      <c r="B40" s="129"/>
      <c r="C40" s="80"/>
      <c r="D40" s="75"/>
      <c r="E40" s="75"/>
      <c r="F40" s="75"/>
    </row>
    <row r="41" spans="1:6" ht="18" customHeight="1">
      <c r="A41" s="336" t="s">
        <v>180</v>
      </c>
      <c r="B41" s="129">
        <v>354.17599999999999</v>
      </c>
      <c r="C41" s="80">
        <v>103415</v>
      </c>
      <c r="D41" s="75">
        <v>66.338760687645632</v>
      </c>
      <c r="E41" s="75">
        <v>7.1874126959490923</v>
      </c>
      <c r="F41" s="75">
        <v>111.0381</v>
      </c>
    </row>
    <row r="42" spans="1:6" ht="18" customHeight="1">
      <c r="A42" s="336" t="s">
        <v>181</v>
      </c>
      <c r="B42" s="129">
        <v>984.78639999999996</v>
      </c>
      <c r="C42" s="80">
        <v>184032</v>
      </c>
      <c r="D42" s="75">
        <v>70.131823027271125</v>
      </c>
      <c r="E42" s="75">
        <v>8.3898517355851006</v>
      </c>
      <c r="F42" s="75">
        <v>318.60239999999999</v>
      </c>
    </row>
    <row r="43" spans="1:6" ht="18" customHeight="1">
      <c r="A43" s="336" t="s">
        <v>182</v>
      </c>
      <c r="B43" s="129">
        <v>128.078</v>
      </c>
      <c r="C43" s="80">
        <v>91908</v>
      </c>
      <c r="D43" s="75">
        <v>59.051342798400952</v>
      </c>
      <c r="E43" s="75">
        <v>3.0469254142781068</v>
      </c>
      <c r="F43" s="75">
        <v>193.65899999999999</v>
      </c>
    </row>
    <row r="44" spans="1:6" ht="18" customHeight="1">
      <c r="A44" s="336" t="s">
        <v>183</v>
      </c>
      <c r="B44" s="129">
        <v>247.751</v>
      </c>
      <c r="C44" s="80">
        <v>58275</v>
      </c>
      <c r="D44" s="75">
        <v>62.268605294632174</v>
      </c>
      <c r="E44" s="75">
        <v>8.929570637119113</v>
      </c>
      <c r="F44" s="75">
        <v>185.11269999999999</v>
      </c>
    </row>
    <row r="45" spans="1:6" ht="18" customHeight="1">
      <c r="A45" s="336" t="s">
        <v>184</v>
      </c>
      <c r="B45" s="129"/>
      <c r="C45" s="80"/>
      <c r="D45" s="75"/>
      <c r="E45" s="75"/>
      <c r="F45" s="75">
        <v>1.7282999999999999</v>
      </c>
    </row>
    <row r="46" spans="1:6" ht="18" customHeight="1">
      <c r="A46" s="128"/>
      <c r="B46" s="129"/>
      <c r="C46" s="80"/>
      <c r="D46" s="75"/>
      <c r="E46" s="75"/>
      <c r="F46" s="75"/>
    </row>
    <row r="47" spans="1:6" ht="18" customHeight="1">
      <c r="A47" s="336" t="s">
        <v>185</v>
      </c>
      <c r="B47" s="129">
        <v>259.4984</v>
      </c>
      <c r="C47" s="80">
        <v>20856</v>
      </c>
      <c r="D47" s="75">
        <v>37.529136814681429</v>
      </c>
      <c r="E47" s="75">
        <v>11.215730880929332</v>
      </c>
      <c r="F47" s="75">
        <v>231.77969999999999</v>
      </c>
    </row>
    <row r="48" spans="1:6" ht="18" customHeight="1">
      <c r="A48" s="336" t="s">
        <v>186</v>
      </c>
      <c r="B48" s="129">
        <v>117.4705</v>
      </c>
      <c r="C48" s="80">
        <v>15905</v>
      </c>
      <c r="D48" s="75">
        <v>45.820563470865025</v>
      </c>
      <c r="E48" s="75">
        <v>5.4025927042508295</v>
      </c>
      <c r="F48" s="75">
        <v>265.53840000000002</v>
      </c>
    </row>
    <row r="49" spans="1:6" ht="18" customHeight="1">
      <c r="A49" s="336" t="s">
        <v>187</v>
      </c>
      <c r="B49" s="129">
        <v>44.8187</v>
      </c>
      <c r="C49" s="80">
        <v>5449</v>
      </c>
      <c r="D49" s="75">
        <v>57.667960651109439</v>
      </c>
      <c r="E49" s="75">
        <v>7.3821854912764007</v>
      </c>
      <c r="F49" s="75">
        <v>102.64919999999999</v>
      </c>
    </row>
    <row r="50" spans="1:6" ht="18" customHeight="1">
      <c r="A50" s="336" t="s">
        <v>188</v>
      </c>
      <c r="B50" s="129">
        <v>6.9461000000000004</v>
      </c>
      <c r="C50" s="80">
        <v>142</v>
      </c>
      <c r="D50" s="75">
        <v>30.263653483992471</v>
      </c>
      <c r="E50" s="75">
        <v>17.727272727272727</v>
      </c>
      <c r="F50" s="75">
        <v>60.759500000000003</v>
      </c>
    </row>
    <row r="51" spans="1:6" ht="18" customHeight="1">
      <c r="A51" s="336" t="s">
        <v>189</v>
      </c>
      <c r="B51" s="129">
        <v>298.46679999999998</v>
      </c>
      <c r="C51" s="80">
        <v>42396</v>
      </c>
      <c r="D51" s="75">
        <v>61.072750961598331</v>
      </c>
      <c r="E51" s="75">
        <v>10.4211150090073</v>
      </c>
      <c r="F51" s="75">
        <v>355.77969999999999</v>
      </c>
    </row>
    <row r="52" spans="1:6" ht="18" customHeight="1" thickBot="1">
      <c r="A52" s="74"/>
      <c r="B52" s="73"/>
      <c r="C52" s="72"/>
      <c r="D52" s="241"/>
      <c r="E52" s="241"/>
      <c r="F52" s="72"/>
    </row>
    <row r="53" spans="1:6" s="217" customFormat="1" ht="18" customHeight="1"/>
    <row r="54" spans="1:6" s="217" customFormat="1" ht="18" customHeight="1"/>
    <row r="55" spans="1:6" s="217" customFormat="1" ht="18" customHeight="1"/>
    <row r="56" spans="1:6" s="217" customFormat="1" ht="18" customHeight="1"/>
    <row r="57" spans="1:6" s="217" customFormat="1" ht="18" customHeight="1"/>
    <row r="58" spans="1:6" s="217" customFormat="1" ht="18" customHeight="1"/>
    <row r="59" spans="1:6" s="217" customFormat="1" ht="18" customHeight="1"/>
    <row r="60" spans="1:6" s="217" customFormat="1" ht="18" customHeight="1"/>
    <row r="61" spans="1:6" s="217" customFormat="1" ht="18" customHeight="1"/>
    <row r="62" spans="1:6" s="217" customFormat="1" ht="18" customHeight="1"/>
    <row r="63" spans="1:6" s="217" customFormat="1" ht="18" customHeight="1"/>
    <row r="64" spans="1:6" s="217" customFormat="1" ht="18" customHeight="1"/>
    <row r="65" s="217" customFormat="1" ht="18" customHeight="1"/>
    <row r="66" s="217" customFormat="1" ht="18" customHeight="1"/>
    <row r="67" s="217" customFormat="1" ht="18" customHeight="1"/>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217" customFormat="1" ht="12"/>
    <row r="82" s="217" customFormat="1" ht="12"/>
    <row r="83" s="217" customFormat="1" ht="12"/>
    <row r="84" s="217" customFormat="1" ht="12"/>
    <row r="85" s="217" customFormat="1" ht="12"/>
    <row r="86" s="217" customFormat="1" ht="12"/>
    <row r="87" s="217" customFormat="1" ht="12"/>
    <row r="88" s="217" customFormat="1" ht="12"/>
    <row r="89" s="217" customFormat="1" ht="12"/>
    <row r="90" s="217" customFormat="1" ht="12"/>
    <row r="91" s="217" customFormat="1" ht="12"/>
    <row r="92" s="217" customFormat="1" ht="12"/>
    <row r="93" s="217" customFormat="1" ht="12"/>
    <row r="94" s="217" customFormat="1" ht="12"/>
    <row r="95" s="217" customFormat="1" ht="12"/>
    <row r="96" s="217" customFormat="1" ht="12"/>
    <row r="97" s="217" customFormat="1" ht="12"/>
    <row r="98" s="217" customFormat="1" ht="12"/>
    <row r="99" s="217" customFormat="1" ht="12"/>
    <row r="100" s="217" customFormat="1" ht="12"/>
    <row r="101" s="217" customFormat="1" ht="12"/>
    <row r="102" s="217" customFormat="1" ht="12"/>
  </sheetData>
  <mergeCells count="53">
    <mergeCell ref="A53:IV53"/>
    <mergeCell ref="A54:IV54"/>
    <mergeCell ref="A1:F1"/>
    <mergeCell ref="B3:E4"/>
    <mergeCell ref="B2:F2"/>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showZeros="0" topLeftCell="A5" workbookViewId="0">
      <selection activeCell="D17" sqref="D17"/>
    </sheetView>
  </sheetViews>
  <sheetFormatPr defaultRowHeight="14.25"/>
  <cols>
    <col min="1" max="1" width="7" style="70" customWidth="1"/>
    <col min="2" max="2" width="23.125" style="70" customWidth="1"/>
    <col min="3" max="3" width="16.125" style="70" customWidth="1"/>
    <col min="4" max="4" width="22" style="70" customWidth="1"/>
    <col min="5" max="5" width="18.75" style="70" customWidth="1"/>
    <col min="6" max="8" width="9.75" style="70" customWidth="1"/>
    <col min="9" max="16384" width="9" style="70"/>
  </cols>
  <sheetData>
    <row r="1" spans="1:11" s="477" customFormat="1" ht="18.75">
      <c r="A1" s="487" t="s">
        <v>434</v>
      </c>
      <c r="B1" s="487"/>
      <c r="C1" s="487"/>
      <c r="D1" s="487"/>
      <c r="E1" s="487"/>
      <c r="F1" s="476"/>
      <c r="G1" s="476"/>
      <c r="H1" s="476"/>
    </row>
    <row r="2" spans="1:11" s="477" customFormat="1" ht="18" customHeight="1">
      <c r="A2" s="478"/>
      <c r="B2" s="478"/>
      <c r="C2" s="478"/>
      <c r="D2" s="478"/>
      <c r="E2" s="478"/>
    </row>
    <row r="3" spans="1:11" s="477" customFormat="1" ht="18" customHeight="1" thickBot="1">
      <c r="A3" s="479" t="s">
        <v>211</v>
      </c>
      <c r="B3" s="479"/>
      <c r="C3" s="479"/>
      <c r="D3" s="479"/>
      <c r="E3" s="479"/>
    </row>
    <row r="4" spans="1:11" s="477" customFormat="1" ht="21.75" customHeight="1">
      <c r="A4" s="480" t="s">
        <v>431</v>
      </c>
      <c r="B4" s="481" t="s">
        <v>397</v>
      </c>
      <c r="C4" s="482"/>
      <c r="D4" s="482" t="s">
        <v>398</v>
      </c>
      <c r="E4" s="481"/>
    </row>
    <row r="5" spans="1:11" s="477" customFormat="1" ht="21.75" customHeight="1">
      <c r="A5" s="483"/>
      <c r="B5" s="484" t="s">
        <v>105</v>
      </c>
      <c r="C5" s="485" t="s">
        <v>432</v>
      </c>
      <c r="D5" s="485" t="s">
        <v>105</v>
      </c>
      <c r="E5" s="485" t="s">
        <v>399</v>
      </c>
      <c r="G5" s="486"/>
      <c r="H5" s="486"/>
      <c r="I5" s="486"/>
      <c r="J5" s="486"/>
      <c r="K5" s="486"/>
    </row>
    <row r="6" spans="1:11" ht="18" customHeight="1">
      <c r="A6" s="83"/>
      <c r="B6" s="225" t="s">
        <v>51</v>
      </c>
      <c r="C6" s="237"/>
      <c r="D6" s="236"/>
      <c r="E6" s="81"/>
      <c r="G6" s="418"/>
      <c r="H6" s="418"/>
      <c r="I6" s="418"/>
      <c r="J6" s="418"/>
      <c r="K6" s="418"/>
    </row>
    <row r="7" spans="1:11" ht="18" customHeight="1">
      <c r="A7" s="78">
        <v>1</v>
      </c>
      <c r="B7" s="469" t="s">
        <v>400</v>
      </c>
      <c r="C7" s="235">
        <v>1317982</v>
      </c>
      <c r="D7" s="468" t="s">
        <v>411</v>
      </c>
      <c r="E7" s="234">
        <v>7743</v>
      </c>
      <c r="G7" s="418"/>
      <c r="H7" s="471"/>
      <c r="I7" s="418"/>
      <c r="J7" s="418"/>
      <c r="K7" s="418"/>
    </row>
    <row r="8" spans="1:11" ht="18" customHeight="1">
      <c r="A8" s="78">
        <v>2</v>
      </c>
      <c r="B8" s="469" t="s">
        <v>401</v>
      </c>
      <c r="C8" s="235">
        <v>991350</v>
      </c>
      <c r="D8" s="468" t="s">
        <v>401</v>
      </c>
      <c r="E8" s="234">
        <v>3000</v>
      </c>
      <c r="F8" s="473"/>
      <c r="G8" s="418"/>
      <c r="H8" s="471"/>
      <c r="I8" s="418"/>
      <c r="J8" s="418"/>
      <c r="K8" s="418"/>
    </row>
    <row r="9" spans="1:11" ht="18" customHeight="1">
      <c r="A9" s="78">
        <v>3</v>
      </c>
      <c r="B9" s="469" t="s">
        <v>425</v>
      </c>
      <c r="C9" s="235">
        <v>358534</v>
      </c>
      <c r="D9" s="468" t="s">
        <v>111</v>
      </c>
      <c r="E9" s="234">
        <v>2014</v>
      </c>
      <c r="F9" s="473"/>
      <c r="G9" s="418"/>
      <c r="H9" s="471"/>
      <c r="I9" s="418"/>
      <c r="J9" s="418"/>
      <c r="K9" s="418"/>
    </row>
    <row r="10" spans="1:11" ht="18" customHeight="1">
      <c r="A10" s="78">
        <v>4</v>
      </c>
      <c r="B10" s="470" t="s">
        <v>403</v>
      </c>
      <c r="C10" s="233">
        <v>252248</v>
      </c>
      <c r="D10" s="468" t="s">
        <v>400</v>
      </c>
      <c r="E10" s="231">
        <v>884</v>
      </c>
      <c r="F10" s="473"/>
      <c r="G10" s="418"/>
      <c r="H10" s="472"/>
      <c r="I10" s="418"/>
      <c r="J10" s="418"/>
      <c r="K10" s="418"/>
    </row>
    <row r="11" spans="1:11" ht="18" customHeight="1">
      <c r="A11" s="78">
        <v>5</v>
      </c>
      <c r="B11" s="469" t="s">
        <v>405</v>
      </c>
      <c r="C11" s="233">
        <v>105544</v>
      </c>
      <c r="D11" s="468" t="s">
        <v>404</v>
      </c>
      <c r="E11" s="231">
        <v>147</v>
      </c>
      <c r="F11" s="473"/>
      <c r="G11" s="418"/>
      <c r="H11" s="472"/>
      <c r="I11" s="418"/>
      <c r="J11" s="418"/>
      <c r="K11" s="418"/>
    </row>
    <row r="12" spans="1:11" ht="18" customHeight="1">
      <c r="A12" s="78">
        <v>6</v>
      </c>
      <c r="B12" s="469" t="s">
        <v>406</v>
      </c>
      <c r="C12" s="233">
        <v>38159</v>
      </c>
      <c r="D12" s="468" t="s">
        <v>412</v>
      </c>
      <c r="E12" s="231">
        <v>118</v>
      </c>
      <c r="F12" s="473"/>
      <c r="G12" s="418"/>
      <c r="H12" s="472"/>
      <c r="I12" s="418"/>
      <c r="J12" s="418"/>
      <c r="K12" s="418"/>
    </row>
    <row r="13" spans="1:11" ht="18" customHeight="1">
      <c r="A13" s="78">
        <v>7</v>
      </c>
      <c r="B13" s="469" t="s">
        <v>407</v>
      </c>
      <c r="C13" s="235">
        <v>33772</v>
      </c>
      <c r="D13" s="468" t="s">
        <v>429</v>
      </c>
      <c r="E13" s="234">
        <v>92</v>
      </c>
      <c r="F13" s="473"/>
      <c r="G13" s="418"/>
      <c r="H13" s="471"/>
      <c r="I13" s="418"/>
      <c r="J13" s="418"/>
      <c r="K13" s="418"/>
    </row>
    <row r="14" spans="1:11" ht="18" customHeight="1">
      <c r="A14" s="78">
        <v>8</v>
      </c>
      <c r="B14" s="469" t="s">
        <v>408</v>
      </c>
      <c r="C14" s="235">
        <v>20876</v>
      </c>
      <c r="D14" s="468" t="s">
        <v>415</v>
      </c>
      <c r="E14" s="234">
        <v>86</v>
      </c>
      <c r="F14" s="474"/>
      <c r="G14" s="418"/>
      <c r="H14" s="471"/>
      <c r="I14" s="418"/>
      <c r="J14" s="418"/>
      <c r="K14" s="418"/>
    </row>
    <row r="15" spans="1:11" ht="18" customHeight="1">
      <c r="A15" s="78">
        <v>9</v>
      </c>
      <c r="B15" s="469" t="s">
        <v>411</v>
      </c>
      <c r="C15" s="235">
        <v>15982</v>
      </c>
      <c r="D15" s="468" t="s">
        <v>402</v>
      </c>
      <c r="E15" s="234">
        <v>69</v>
      </c>
      <c r="F15" s="474"/>
      <c r="G15" s="418"/>
      <c r="H15" s="471"/>
      <c r="I15" s="418"/>
      <c r="J15" s="418"/>
      <c r="K15" s="418"/>
    </row>
    <row r="16" spans="1:11" ht="18" customHeight="1">
      <c r="A16" s="78">
        <v>10</v>
      </c>
      <c r="B16" s="469" t="s">
        <v>428</v>
      </c>
      <c r="C16" s="233">
        <v>14041</v>
      </c>
      <c r="D16" s="470" t="s">
        <v>403</v>
      </c>
      <c r="E16" s="231">
        <v>36</v>
      </c>
      <c r="F16" s="474"/>
      <c r="G16" s="418"/>
      <c r="H16" s="472"/>
      <c r="I16" s="418"/>
      <c r="J16" s="418"/>
      <c r="K16" s="418"/>
    </row>
    <row r="17" spans="1:11" ht="18" customHeight="1">
      <c r="A17" s="78">
        <v>11</v>
      </c>
      <c r="B17" s="469" t="s">
        <v>412</v>
      </c>
      <c r="C17" s="233">
        <v>9526</v>
      </c>
      <c r="D17" s="468" t="s">
        <v>454</v>
      </c>
      <c r="E17" s="231">
        <v>33</v>
      </c>
      <c r="F17" s="473"/>
      <c r="G17" s="418"/>
      <c r="H17" s="472"/>
      <c r="I17" s="418"/>
      <c r="J17" s="418"/>
      <c r="K17" s="418"/>
    </row>
    <row r="18" spans="1:11" ht="18" customHeight="1">
      <c r="A18" s="78">
        <v>12</v>
      </c>
      <c r="B18" s="469" t="s">
        <v>410</v>
      </c>
      <c r="C18" s="233">
        <v>7389</v>
      </c>
      <c r="D18" s="469" t="s">
        <v>406</v>
      </c>
      <c r="E18" s="231">
        <v>27</v>
      </c>
      <c r="F18" s="473"/>
      <c r="G18" s="418"/>
      <c r="H18" s="472"/>
      <c r="I18" s="418"/>
      <c r="J18" s="418"/>
      <c r="K18" s="418"/>
    </row>
    <row r="19" spans="1:11" ht="18" customHeight="1">
      <c r="A19" s="78">
        <v>13</v>
      </c>
      <c r="B19" s="469" t="s">
        <v>404</v>
      </c>
      <c r="C19" s="235">
        <v>7123</v>
      </c>
      <c r="D19" s="468" t="s">
        <v>410</v>
      </c>
      <c r="E19" s="234">
        <v>14</v>
      </c>
      <c r="F19" s="473"/>
      <c r="G19" s="418"/>
      <c r="H19" s="471"/>
      <c r="I19" s="418"/>
      <c r="J19" s="418"/>
      <c r="K19" s="418"/>
    </row>
    <row r="20" spans="1:11" ht="18" customHeight="1">
      <c r="A20" s="78">
        <v>14</v>
      </c>
      <c r="B20" s="469" t="s">
        <v>110</v>
      </c>
      <c r="C20" s="235">
        <v>4317</v>
      </c>
      <c r="D20" s="468" t="s">
        <v>416</v>
      </c>
      <c r="E20" s="234">
        <v>11</v>
      </c>
      <c r="F20" s="474"/>
      <c r="G20" s="418"/>
      <c r="H20" s="471"/>
      <c r="I20" s="418"/>
      <c r="J20" s="418"/>
      <c r="K20" s="418"/>
    </row>
    <row r="21" spans="1:11" ht="18" customHeight="1">
      <c r="A21" s="78">
        <v>15</v>
      </c>
      <c r="B21" s="468" t="s">
        <v>429</v>
      </c>
      <c r="C21" s="235">
        <v>2541</v>
      </c>
      <c r="D21" s="468" t="s">
        <v>427</v>
      </c>
      <c r="E21" s="234">
        <v>6</v>
      </c>
      <c r="F21" s="474"/>
      <c r="G21" s="418"/>
      <c r="H21" s="471"/>
      <c r="I21" s="418"/>
      <c r="J21" s="418"/>
      <c r="K21" s="418"/>
    </row>
    <row r="22" spans="1:11" ht="18" customHeight="1">
      <c r="A22" s="78">
        <v>16</v>
      </c>
      <c r="B22" s="469" t="s">
        <v>413</v>
      </c>
      <c r="C22" s="233">
        <v>2048</v>
      </c>
      <c r="D22" s="468" t="s">
        <v>409</v>
      </c>
      <c r="E22" s="231">
        <v>3</v>
      </c>
      <c r="F22" s="474"/>
      <c r="G22" s="418"/>
      <c r="H22" s="472"/>
      <c r="I22" s="418"/>
      <c r="J22" s="418"/>
      <c r="K22" s="418"/>
    </row>
    <row r="23" spans="1:11" ht="18" customHeight="1">
      <c r="A23" s="78">
        <v>17</v>
      </c>
      <c r="B23" s="469" t="s">
        <v>414</v>
      </c>
      <c r="C23" s="233">
        <v>1764</v>
      </c>
      <c r="D23" s="468" t="s">
        <v>430</v>
      </c>
      <c r="E23" s="231">
        <v>2</v>
      </c>
      <c r="F23" s="473"/>
      <c r="G23" s="418"/>
      <c r="H23" s="472"/>
      <c r="I23" s="418"/>
      <c r="J23" s="418"/>
      <c r="K23" s="418"/>
    </row>
    <row r="24" spans="1:11" ht="18" customHeight="1">
      <c r="A24" s="78">
        <v>18</v>
      </c>
      <c r="B24" s="469" t="s">
        <v>415</v>
      </c>
      <c r="C24" s="233">
        <v>1057</v>
      </c>
      <c r="D24" s="468" t="s">
        <v>414</v>
      </c>
      <c r="E24" s="231">
        <v>1</v>
      </c>
      <c r="F24" s="473"/>
      <c r="G24" s="418"/>
      <c r="H24" s="472"/>
      <c r="I24" s="418"/>
      <c r="J24" s="418"/>
      <c r="K24" s="418"/>
    </row>
    <row r="25" spans="1:11" ht="18" customHeight="1">
      <c r="A25" s="78">
        <v>19</v>
      </c>
      <c r="B25" s="469" t="s">
        <v>416</v>
      </c>
      <c r="C25" s="235">
        <v>677</v>
      </c>
      <c r="D25" s="468" t="s">
        <v>405</v>
      </c>
      <c r="E25" s="234">
        <v>1</v>
      </c>
      <c r="F25" s="473"/>
      <c r="G25" s="418"/>
      <c r="H25" s="471"/>
      <c r="I25" s="418"/>
      <c r="J25" s="418"/>
      <c r="K25" s="418"/>
    </row>
    <row r="26" spans="1:11" ht="18" customHeight="1">
      <c r="A26" s="78">
        <v>20</v>
      </c>
      <c r="B26" s="468" t="s">
        <v>426</v>
      </c>
      <c r="C26" s="235">
        <v>325</v>
      </c>
      <c r="D26" s="468" t="s">
        <v>407</v>
      </c>
      <c r="E26" s="234">
        <v>1</v>
      </c>
      <c r="F26" s="474"/>
      <c r="G26" s="418"/>
      <c r="H26" s="471"/>
      <c r="I26" s="418"/>
      <c r="J26" s="418"/>
      <c r="K26" s="418"/>
    </row>
    <row r="27" spans="1:11" ht="18" customHeight="1">
      <c r="A27" s="78">
        <v>21</v>
      </c>
      <c r="B27" s="469" t="s">
        <v>417</v>
      </c>
      <c r="C27" s="235">
        <v>289</v>
      </c>
      <c r="D27" s="469" t="s">
        <v>421</v>
      </c>
      <c r="E27" s="234">
        <v>1</v>
      </c>
      <c r="F27" s="474"/>
      <c r="G27" s="418"/>
      <c r="H27" s="471"/>
      <c r="I27" s="418"/>
      <c r="J27" s="418"/>
      <c r="K27" s="418"/>
    </row>
    <row r="28" spans="1:11" ht="18" customHeight="1">
      <c r="A28" s="78">
        <v>22</v>
      </c>
      <c r="B28" s="469" t="s">
        <v>418</v>
      </c>
      <c r="C28" s="233">
        <v>223</v>
      </c>
      <c r="D28" s="468" t="s">
        <v>419</v>
      </c>
      <c r="E28" s="231"/>
      <c r="F28" s="474"/>
      <c r="G28" s="418"/>
      <c r="H28" s="471"/>
      <c r="I28" s="418"/>
      <c r="J28" s="418"/>
      <c r="K28" s="418"/>
    </row>
    <row r="29" spans="1:11" ht="18" customHeight="1">
      <c r="A29" s="78">
        <v>23</v>
      </c>
      <c r="B29" s="469" t="s">
        <v>419</v>
      </c>
      <c r="C29" s="233">
        <v>157</v>
      </c>
      <c r="D29" s="468" t="s">
        <v>408</v>
      </c>
      <c r="E29" s="231"/>
      <c r="F29" s="473"/>
      <c r="G29" s="418"/>
      <c r="H29" s="472"/>
      <c r="I29" s="418"/>
      <c r="J29" s="418"/>
      <c r="K29" s="418"/>
    </row>
    <row r="30" spans="1:11" ht="18" customHeight="1">
      <c r="A30" s="78">
        <v>24</v>
      </c>
      <c r="B30" s="469" t="s">
        <v>430</v>
      </c>
      <c r="C30" s="233">
        <v>7</v>
      </c>
      <c r="D30" s="468" t="s">
        <v>418</v>
      </c>
      <c r="E30" s="231"/>
      <c r="F30" s="473"/>
      <c r="G30" s="418"/>
      <c r="H30" s="472"/>
      <c r="I30" s="418"/>
      <c r="J30" s="418"/>
      <c r="K30" s="418"/>
    </row>
    <row r="31" spans="1:11" ht="18" customHeight="1">
      <c r="A31" s="78">
        <v>25</v>
      </c>
      <c r="B31" s="469" t="s">
        <v>421</v>
      </c>
      <c r="C31" s="233">
        <v>1</v>
      </c>
      <c r="D31" s="468" t="s">
        <v>110</v>
      </c>
      <c r="E31" s="231"/>
      <c r="F31" s="473"/>
      <c r="G31" s="418"/>
      <c r="H31" s="472"/>
      <c r="I31" s="418"/>
      <c r="J31" s="418"/>
      <c r="K31" s="418"/>
    </row>
    <row r="32" spans="1:11" ht="18" customHeight="1">
      <c r="A32" s="78">
        <v>26</v>
      </c>
      <c r="B32" s="469" t="s">
        <v>422</v>
      </c>
      <c r="C32" s="233"/>
      <c r="D32" s="468" t="s">
        <v>422</v>
      </c>
      <c r="E32" s="231"/>
      <c r="F32" s="473"/>
      <c r="G32" s="418"/>
      <c r="H32" s="472"/>
      <c r="I32" s="418"/>
      <c r="J32" s="418"/>
      <c r="K32" s="418"/>
    </row>
    <row r="33" spans="1:11" ht="18" customHeight="1">
      <c r="A33" s="78">
        <v>27</v>
      </c>
      <c r="B33" s="469" t="s">
        <v>423</v>
      </c>
      <c r="C33" s="233"/>
      <c r="D33" s="468" t="s">
        <v>423</v>
      </c>
      <c r="E33" s="231"/>
      <c r="F33" s="473"/>
      <c r="G33" s="418"/>
      <c r="H33" s="472"/>
      <c r="I33" s="418"/>
      <c r="J33" s="418"/>
      <c r="K33" s="418"/>
    </row>
    <row r="34" spans="1:11" ht="18" customHeight="1">
      <c r="A34" s="78">
        <v>28</v>
      </c>
      <c r="B34" s="469" t="s">
        <v>424</v>
      </c>
      <c r="C34" s="232"/>
      <c r="D34" s="468" t="s">
        <v>424</v>
      </c>
      <c r="E34" s="231"/>
      <c r="F34" s="473"/>
      <c r="G34" s="418"/>
      <c r="H34" s="472"/>
      <c r="I34" s="418"/>
      <c r="J34" s="418"/>
      <c r="K34" s="418"/>
    </row>
    <row r="35" spans="1:11" ht="18" customHeight="1" thickBot="1">
      <c r="A35" s="74"/>
      <c r="B35" s="220" t="s">
        <v>51</v>
      </c>
      <c r="C35" s="230"/>
      <c r="D35" s="229"/>
      <c r="E35" s="72"/>
      <c r="F35" s="475"/>
      <c r="G35" s="418"/>
      <c r="H35" s="418"/>
      <c r="I35" s="418"/>
      <c r="J35" s="418"/>
      <c r="K35" s="418"/>
    </row>
    <row r="36" spans="1:11" s="71" customFormat="1" ht="18" customHeight="1"/>
    <row r="37" spans="1:11" s="71" customFormat="1" ht="18" customHeight="1"/>
    <row r="38" spans="1:11" s="71" customFormat="1" ht="18" customHeight="1"/>
    <row r="39" spans="1:11" s="71" customFormat="1" ht="18" customHeight="1"/>
    <row r="40" spans="1:11" s="71" customFormat="1" ht="18" customHeight="1"/>
    <row r="41" spans="1:11" s="71" customFormat="1" ht="18" customHeight="1"/>
    <row r="42" spans="1:11" s="71" customFormat="1" ht="18" customHeight="1"/>
    <row r="43" spans="1:11" s="71" customFormat="1" ht="18" customHeight="1"/>
    <row r="44" spans="1:11" s="71" customFormat="1" ht="18" customHeight="1"/>
    <row r="45" spans="1:11" s="71" customFormat="1" ht="18" customHeight="1"/>
    <row r="46" spans="1:11" s="71" customFormat="1" ht="18" customHeight="1"/>
    <row r="47" spans="1:11" s="71" customFormat="1" ht="18" customHeight="1"/>
    <row r="48" spans="1:11"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sheetData>
  <mergeCells count="55">
    <mergeCell ref="A82:IV82"/>
    <mergeCell ref="A83:IV83"/>
    <mergeCell ref="A84:IV84"/>
    <mergeCell ref="A85:IV85"/>
    <mergeCell ref="A78:IV78"/>
    <mergeCell ref="A79:IV79"/>
    <mergeCell ref="A80:IV80"/>
    <mergeCell ref="A81:IV81"/>
    <mergeCell ref="A74:IV74"/>
    <mergeCell ref="A75:IV75"/>
    <mergeCell ref="A76:IV76"/>
    <mergeCell ref="A77:IV77"/>
    <mergeCell ref="A70:IV70"/>
    <mergeCell ref="A71:IV71"/>
    <mergeCell ref="A72:IV72"/>
    <mergeCell ref="A73:IV73"/>
    <mergeCell ref="A66:IV66"/>
    <mergeCell ref="A67:IV67"/>
    <mergeCell ref="A68:IV68"/>
    <mergeCell ref="A69:IV69"/>
    <mergeCell ref="A62:IV62"/>
    <mergeCell ref="A63:IV63"/>
    <mergeCell ref="A64:IV64"/>
    <mergeCell ref="A65:IV65"/>
    <mergeCell ref="A58:IV58"/>
    <mergeCell ref="A59:IV59"/>
    <mergeCell ref="A60:IV60"/>
    <mergeCell ref="A61:IV61"/>
    <mergeCell ref="A54:IV54"/>
    <mergeCell ref="A55:IV55"/>
    <mergeCell ref="A56:IV56"/>
    <mergeCell ref="A57:IV57"/>
    <mergeCell ref="A50:IV50"/>
    <mergeCell ref="A51:IV51"/>
    <mergeCell ref="A52:IV52"/>
    <mergeCell ref="A53:IV53"/>
    <mergeCell ref="A46:IV46"/>
    <mergeCell ref="A47:IV47"/>
    <mergeCell ref="A48:IV48"/>
    <mergeCell ref="A49:IV49"/>
    <mergeCell ref="A42:IV42"/>
    <mergeCell ref="A43:IV43"/>
    <mergeCell ref="A44:IV44"/>
    <mergeCell ref="A45:IV45"/>
    <mergeCell ref="A38:IV38"/>
    <mergeCell ref="A39:IV39"/>
    <mergeCell ref="A40:IV40"/>
    <mergeCell ref="A41:IV41"/>
    <mergeCell ref="A1:E1"/>
    <mergeCell ref="A36:IV36"/>
    <mergeCell ref="A37:IV37"/>
    <mergeCell ref="B4:C4"/>
    <mergeCell ref="D4:E4"/>
    <mergeCell ref="A4:A5"/>
    <mergeCell ref="A3:E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showZeros="0" workbookViewId="0">
      <selection activeCell="H27" sqref="H27"/>
    </sheetView>
  </sheetViews>
  <sheetFormatPr defaultRowHeight="14.25"/>
  <cols>
    <col min="1" max="1" width="7.375" style="215" customWidth="1"/>
    <col min="2" max="2" width="22" style="215" customWidth="1"/>
    <col min="3" max="3" width="13.125" style="215" customWidth="1"/>
    <col min="4" max="4" width="22" style="215" customWidth="1"/>
    <col min="5" max="5" width="11.5" style="215" customWidth="1"/>
    <col min="6" max="6" width="22.875" style="215" customWidth="1"/>
    <col min="7" max="7" width="14.125" style="215" customWidth="1"/>
    <col min="8" max="8" width="18" style="216" customWidth="1"/>
    <col min="9" max="10" width="18" style="215" customWidth="1"/>
    <col min="11" max="16384" width="9" style="215"/>
  </cols>
  <sheetData>
    <row r="1" spans="1:12" ht="24" customHeight="1">
      <c r="A1" s="228" t="s">
        <v>433</v>
      </c>
      <c r="B1" s="228"/>
      <c r="C1" s="228"/>
      <c r="D1" s="228"/>
      <c r="E1" s="228"/>
      <c r="F1" s="228"/>
      <c r="G1" s="228"/>
      <c r="H1" s="223"/>
      <c r="I1" s="222"/>
      <c r="J1" s="222"/>
      <c r="K1" s="222"/>
      <c r="L1" s="222"/>
    </row>
    <row r="2" spans="1:12" ht="18" customHeight="1">
      <c r="A2" s="228"/>
      <c r="B2" s="228"/>
      <c r="C2" s="228"/>
      <c r="D2" s="228"/>
      <c r="E2" s="228"/>
      <c r="F2" s="228"/>
      <c r="G2" s="228"/>
      <c r="H2" s="223"/>
      <c r="I2" s="222"/>
      <c r="J2" s="222"/>
      <c r="K2" s="222"/>
      <c r="L2" s="222"/>
    </row>
    <row r="3" spans="1:12" ht="18" customHeight="1" thickBot="1">
      <c r="A3" s="227"/>
      <c r="B3" s="226"/>
      <c r="C3" s="226"/>
      <c r="D3" s="226"/>
      <c r="E3" s="226"/>
      <c r="F3" s="226"/>
      <c r="G3" s="226"/>
      <c r="H3" s="498"/>
      <c r="I3" s="498"/>
      <c r="J3" s="498"/>
      <c r="K3" s="222"/>
      <c r="L3" s="222"/>
    </row>
    <row r="4" spans="1:12" ht="18" customHeight="1">
      <c r="A4" s="503" t="s">
        <v>460</v>
      </c>
      <c r="B4" s="504" t="s">
        <v>461</v>
      </c>
      <c r="C4" s="504"/>
      <c r="D4" s="505" t="s">
        <v>398</v>
      </c>
      <c r="E4" s="504"/>
      <c r="F4" s="505" t="s">
        <v>462</v>
      </c>
      <c r="G4" s="504"/>
      <c r="H4" s="498"/>
      <c r="I4" s="498"/>
      <c r="J4" s="498"/>
      <c r="K4" s="222"/>
      <c r="L4" s="222"/>
    </row>
    <row r="5" spans="1:12" ht="18" customHeight="1">
      <c r="A5" s="506"/>
      <c r="B5" s="507" t="s">
        <v>108</v>
      </c>
      <c r="C5" s="508" t="s">
        <v>463</v>
      </c>
      <c r="D5" s="509" t="s">
        <v>108</v>
      </c>
      <c r="E5" s="510" t="s">
        <v>109</v>
      </c>
      <c r="F5" s="509" t="s">
        <v>108</v>
      </c>
      <c r="G5" s="510" t="s">
        <v>107</v>
      </c>
      <c r="H5" s="498"/>
      <c r="I5" s="498"/>
      <c r="J5" s="498"/>
      <c r="K5" s="222"/>
      <c r="L5" s="222"/>
    </row>
    <row r="6" spans="1:12" ht="18" customHeight="1">
      <c r="A6" s="511"/>
      <c r="B6" s="512"/>
      <c r="C6" s="513" t="s">
        <v>464</v>
      </c>
      <c r="D6" s="514"/>
      <c r="E6" s="513" t="s">
        <v>464</v>
      </c>
      <c r="F6" s="514"/>
      <c r="G6" s="513" t="s">
        <v>382</v>
      </c>
      <c r="H6" s="498"/>
      <c r="I6" s="498"/>
      <c r="J6" s="498"/>
      <c r="K6" s="222"/>
      <c r="L6" s="222"/>
    </row>
    <row r="7" spans="1:12" ht="18" customHeight="1">
      <c r="A7" s="83"/>
      <c r="B7" s="489" t="s">
        <v>51</v>
      </c>
      <c r="C7" s="493"/>
      <c r="D7" s="224"/>
      <c r="E7" s="493"/>
      <c r="F7" s="499"/>
      <c r="G7" s="197"/>
      <c r="H7" s="498"/>
      <c r="I7" s="498"/>
      <c r="J7" s="498"/>
      <c r="K7" s="222"/>
      <c r="L7" s="222"/>
    </row>
    <row r="8" spans="1:12" ht="18" customHeight="1">
      <c r="A8" s="78">
        <v>1</v>
      </c>
      <c r="B8" s="496" t="s">
        <v>436</v>
      </c>
      <c r="C8" s="497">
        <v>98.74</v>
      </c>
      <c r="D8" s="491" t="s">
        <v>439</v>
      </c>
      <c r="E8" s="494">
        <v>0.58009999999999995</v>
      </c>
      <c r="F8" s="500" t="s">
        <v>421</v>
      </c>
      <c r="G8" s="221">
        <v>100</v>
      </c>
      <c r="H8" s="498"/>
      <c r="I8" s="498"/>
      <c r="J8" s="498"/>
      <c r="K8" s="222"/>
      <c r="L8" s="222"/>
    </row>
    <row r="9" spans="1:12" ht="18" customHeight="1">
      <c r="A9" s="78">
        <v>2</v>
      </c>
      <c r="B9" s="496" t="s">
        <v>452</v>
      </c>
      <c r="C9" s="497">
        <v>74.272900000000007</v>
      </c>
      <c r="D9" s="491" t="s">
        <v>415</v>
      </c>
      <c r="E9" s="494">
        <v>0.47</v>
      </c>
      <c r="F9" s="500" t="s">
        <v>440</v>
      </c>
      <c r="G9" s="221">
        <v>98.339799999999997</v>
      </c>
      <c r="H9" s="498"/>
      <c r="I9" s="498"/>
      <c r="J9" s="498"/>
      <c r="K9" s="222"/>
      <c r="L9" s="222"/>
    </row>
    <row r="10" spans="1:12" ht="18" customHeight="1">
      <c r="A10" s="78">
        <v>3</v>
      </c>
      <c r="B10" s="496" t="s">
        <v>437</v>
      </c>
      <c r="C10" s="497">
        <v>26.861699999999999</v>
      </c>
      <c r="D10" s="491" t="s">
        <v>452</v>
      </c>
      <c r="E10" s="494">
        <v>0.2248</v>
      </c>
      <c r="F10" s="500" t="s">
        <v>439</v>
      </c>
      <c r="G10" s="221">
        <v>48.448300000000003</v>
      </c>
      <c r="H10" s="498"/>
      <c r="I10" s="498"/>
      <c r="J10" s="498"/>
      <c r="K10" s="222"/>
      <c r="L10" s="222"/>
    </row>
    <row r="11" spans="1:12" ht="18" customHeight="1">
      <c r="A11" s="78">
        <v>4</v>
      </c>
      <c r="B11" s="496" t="s">
        <v>453</v>
      </c>
      <c r="C11" s="497">
        <v>18.898700000000002</v>
      </c>
      <c r="D11" s="491" t="s">
        <v>440</v>
      </c>
      <c r="E11" s="494">
        <v>0.15090000000000001</v>
      </c>
      <c r="F11" s="500" t="s">
        <v>420</v>
      </c>
      <c r="G11" s="221">
        <v>28.571400000000001</v>
      </c>
      <c r="H11" s="498"/>
      <c r="I11" s="498"/>
      <c r="J11" s="498"/>
      <c r="K11" s="222"/>
      <c r="L11" s="222"/>
    </row>
    <row r="12" spans="1:12" ht="18" customHeight="1">
      <c r="A12" s="78">
        <v>5</v>
      </c>
      <c r="B12" s="496" t="s">
        <v>438</v>
      </c>
      <c r="C12" s="497">
        <v>7.9074999999999998</v>
      </c>
      <c r="D12" s="488" t="s">
        <v>436</v>
      </c>
      <c r="E12" s="494">
        <v>7.0000000000000007E-2</v>
      </c>
      <c r="F12" s="500" t="s">
        <v>457</v>
      </c>
      <c r="G12" s="221">
        <v>10.1538</v>
      </c>
      <c r="H12" s="498"/>
      <c r="I12" s="498"/>
      <c r="J12" s="498"/>
      <c r="K12" s="222"/>
      <c r="L12" s="222"/>
    </row>
    <row r="13" spans="1:12" ht="18" customHeight="1">
      <c r="A13" s="78">
        <v>6</v>
      </c>
      <c r="B13" s="496" t="s">
        <v>415</v>
      </c>
      <c r="C13" s="497">
        <v>5.78</v>
      </c>
      <c r="D13" s="491" t="s">
        <v>404</v>
      </c>
      <c r="E13" s="494">
        <v>1.0999999999999999E-2</v>
      </c>
      <c r="F13" s="500" t="s">
        <v>415</v>
      </c>
      <c r="G13" s="221">
        <v>8.1362000000000005</v>
      </c>
      <c r="H13" s="498"/>
      <c r="I13" s="498"/>
      <c r="J13" s="498"/>
      <c r="K13" s="222"/>
      <c r="L13" s="222"/>
    </row>
    <row r="14" spans="1:12" ht="18" customHeight="1">
      <c r="A14" s="78">
        <v>7</v>
      </c>
      <c r="B14" s="496" t="s">
        <v>406</v>
      </c>
      <c r="C14" s="497">
        <v>2.8589000000000002</v>
      </c>
      <c r="D14" s="491" t="s">
        <v>412</v>
      </c>
      <c r="E14" s="494">
        <v>8.8000000000000005E-3</v>
      </c>
      <c r="F14" s="501" t="s">
        <v>450</v>
      </c>
      <c r="G14" s="221">
        <v>3.6206</v>
      </c>
      <c r="H14" s="498"/>
      <c r="I14" s="498"/>
      <c r="J14" s="498"/>
      <c r="K14" s="222"/>
      <c r="L14" s="222"/>
    </row>
    <row r="15" spans="1:12" ht="18" customHeight="1">
      <c r="A15" s="78">
        <v>8</v>
      </c>
      <c r="B15" s="496" t="s">
        <v>407</v>
      </c>
      <c r="C15" s="497">
        <v>2.5301999999999998</v>
      </c>
      <c r="D15" s="490" t="s">
        <v>459</v>
      </c>
      <c r="E15" s="494">
        <v>6.8999999999999999E-3</v>
      </c>
      <c r="F15" s="500" t="s">
        <v>417</v>
      </c>
      <c r="G15" s="221">
        <v>2.0760999999999998</v>
      </c>
      <c r="H15" s="498"/>
      <c r="I15" s="498"/>
      <c r="J15" s="498"/>
      <c r="K15" s="222"/>
      <c r="L15" s="222"/>
    </row>
    <row r="16" spans="1:12" ht="18" customHeight="1">
      <c r="A16" s="78">
        <v>9</v>
      </c>
      <c r="B16" s="496" t="s">
        <v>408</v>
      </c>
      <c r="C16" s="497">
        <v>1.5640000000000001</v>
      </c>
      <c r="D16" s="491" t="s">
        <v>437</v>
      </c>
      <c r="E16" s="494">
        <v>5.1999999999999998E-3</v>
      </c>
      <c r="F16" s="500" t="s">
        <v>404</v>
      </c>
      <c r="G16" s="221">
        <v>2.0636999999999999</v>
      </c>
      <c r="H16" s="498"/>
      <c r="I16" s="498"/>
      <c r="J16" s="498"/>
      <c r="K16" s="222"/>
      <c r="L16" s="222"/>
    </row>
    <row r="17" spans="1:12" ht="18" customHeight="1">
      <c r="A17" s="78">
        <v>10</v>
      </c>
      <c r="B17" s="492" t="s">
        <v>439</v>
      </c>
      <c r="C17" s="497">
        <v>1.1974</v>
      </c>
      <c r="D17" s="492" t="s">
        <v>453</v>
      </c>
      <c r="E17" s="494">
        <v>2.7000000000000001E-3</v>
      </c>
      <c r="F17" s="500" t="s">
        <v>442</v>
      </c>
      <c r="G17" s="221">
        <v>1.6248</v>
      </c>
      <c r="H17" s="498"/>
      <c r="I17" s="498"/>
      <c r="J17" s="498"/>
      <c r="K17" s="222"/>
      <c r="L17" s="222"/>
    </row>
    <row r="18" spans="1:12" ht="18" customHeight="1">
      <c r="A18" s="78">
        <v>11</v>
      </c>
      <c r="B18" s="496" t="s">
        <v>409</v>
      </c>
      <c r="C18" s="497">
        <v>1.052</v>
      </c>
      <c r="D18" s="490" t="s">
        <v>456</v>
      </c>
      <c r="E18" s="494">
        <v>2.5000000000000001E-3</v>
      </c>
      <c r="F18" s="500" t="s">
        <v>443</v>
      </c>
      <c r="G18" s="221">
        <v>1.2386999999999999</v>
      </c>
      <c r="H18" s="498"/>
      <c r="I18" s="498"/>
      <c r="J18" s="498"/>
      <c r="K18" s="222"/>
      <c r="L18" s="222"/>
    </row>
    <row r="19" spans="1:12" ht="18" customHeight="1">
      <c r="A19" s="78">
        <v>12</v>
      </c>
      <c r="B19" s="496" t="s">
        <v>412</v>
      </c>
      <c r="C19" s="497">
        <v>0.7137</v>
      </c>
      <c r="D19" s="491" t="s">
        <v>406</v>
      </c>
      <c r="E19" s="494">
        <v>2E-3</v>
      </c>
      <c r="F19" s="500" t="s">
        <v>401</v>
      </c>
      <c r="G19" s="221">
        <v>0.30259999999999998</v>
      </c>
      <c r="H19" s="498"/>
      <c r="I19" s="498"/>
      <c r="J19" s="498"/>
      <c r="K19" s="222"/>
      <c r="L19" s="222"/>
    </row>
    <row r="20" spans="1:12" ht="18" customHeight="1">
      <c r="A20" s="78">
        <v>13</v>
      </c>
      <c r="B20" s="496" t="s">
        <v>410</v>
      </c>
      <c r="C20" s="497">
        <v>0.55359999999999998</v>
      </c>
      <c r="D20" s="491" t="s">
        <v>410</v>
      </c>
      <c r="E20" s="494">
        <v>1E-3</v>
      </c>
      <c r="F20" s="500" t="s">
        <v>410</v>
      </c>
      <c r="G20" s="221">
        <v>0.1895</v>
      </c>
      <c r="H20" s="498"/>
      <c r="I20" s="498"/>
      <c r="J20" s="498"/>
      <c r="K20" s="222"/>
      <c r="L20" s="222"/>
    </row>
    <row r="21" spans="1:12" ht="18" customHeight="1">
      <c r="A21" s="78">
        <v>14</v>
      </c>
      <c r="B21" s="496" t="s">
        <v>404</v>
      </c>
      <c r="C21" s="497">
        <v>0.53369999999999995</v>
      </c>
      <c r="D21" s="491" t="s">
        <v>416</v>
      </c>
      <c r="E21" s="494">
        <v>8.0000000000000004E-4</v>
      </c>
      <c r="F21" s="500" t="s">
        <v>406</v>
      </c>
      <c r="G21" s="221">
        <v>7.0800000000000002E-2</v>
      </c>
      <c r="H21" s="498"/>
      <c r="I21" s="498"/>
      <c r="J21" s="498"/>
      <c r="K21" s="222"/>
      <c r="L21" s="222"/>
    </row>
    <row r="22" spans="1:12" ht="18" customHeight="1">
      <c r="A22" s="78">
        <v>15</v>
      </c>
      <c r="B22" s="496" t="s">
        <v>110</v>
      </c>
      <c r="C22" s="497">
        <v>0.32340000000000002</v>
      </c>
      <c r="D22" s="491" t="s">
        <v>417</v>
      </c>
      <c r="E22" s="494">
        <v>4.0000000000000002E-4</v>
      </c>
      <c r="F22" s="500" t="s">
        <v>436</v>
      </c>
      <c r="G22" s="221">
        <v>6.7000000000000004E-2</v>
      </c>
      <c r="H22" s="498"/>
      <c r="I22" s="498"/>
      <c r="J22" s="498"/>
      <c r="K22" s="222"/>
      <c r="L22" s="222"/>
    </row>
    <row r="23" spans="1:12" ht="18" customHeight="1">
      <c r="A23" s="78">
        <v>16</v>
      </c>
      <c r="B23" s="490" t="s">
        <v>458</v>
      </c>
      <c r="C23" s="497">
        <v>0.19040000000000001</v>
      </c>
      <c r="D23" s="491" t="s">
        <v>409</v>
      </c>
      <c r="E23" s="494">
        <v>2.0000000000000001E-4</v>
      </c>
      <c r="F23" s="500" t="s">
        <v>441</v>
      </c>
      <c r="G23" s="221">
        <v>5.67E-2</v>
      </c>
      <c r="H23" s="498"/>
      <c r="I23" s="498"/>
      <c r="J23" s="498"/>
      <c r="K23" s="222"/>
      <c r="L23" s="222"/>
    </row>
    <row r="24" spans="1:12" ht="18" customHeight="1">
      <c r="A24" s="78">
        <v>17</v>
      </c>
      <c r="B24" s="496" t="s">
        <v>440</v>
      </c>
      <c r="C24" s="497">
        <v>0.15340000000000001</v>
      </c>
      <c r="D24" s="491" t="s">
        <v>420</v>
      </c>
      <c r="E24" s="494">
        <v>1E-4</v>
      </c>
      <c r="F24" s="500" t="s">
        <v>409</v>
      </c>
      <c r="G24" s="221">
        <v>2.1399999999999999E-2</v>
      </c>
      <c r="H24" s="498"/>
      <c r="I24" s="498"/>
      <c r="J24" s="498"/>
      <c r="K24" s="222"/>
      <c r="L24" s="222"/>
    </row>
    <row r="25" spans="1:12" ht="18" customHeight="1">
      <c r="A25" s="78">
        <v>18</v>
      </c>
      <c r="B25" s="496" t="s">
        <v>441</v>
      </c>
      <c r="C25" s="497">
        <v>0.13220000000000001</v>
      </c>
      <c r="D25" s="491" t="s">
        <v>438</v>
      </c>
      <c r="E25" s="494">
        <v>1E-4</v>
      </c>
      <c r="F25" s="500" t="s">
        <v>437</v>
      </c>
      <c r="G25" s="221">
        <v>1.9199999999999998E-2</v>
      </c>
      <c r="H25" s="498"/>
      <c r="I25" s="498"/>
      <c r="J25" s="498"/>
      <c r="K25" s="222"/>
      <c r="L25" s="222"/>
    </row>
    <row r="26" spans="1:12" ht="18" customHeight="1">
      <c r="A26" s="78">
        <v>19</v>
      </c>
      <c r="B26" s="496" t="s">
        <v>416</v>
      </c>
      <c r="C26" s="497">
        <v>5.0700000000000002E-2</v>
      </c>
      <c r="D26" s="491" t="s">
        <v>441</v>
      </c>
      <c r="E26" s="494">
        <v>1E-4</v>
      </c>
      <c r="F26" s="500" t="s">
        <v>444</v>
      </c>
      <c r="G26" s="221">
        <v>1.43E-2</v>
      </c>
      <c r="H26" s="498"/>
      <c r="I26" s="498"/>
      <c r="J26" s="498"/>
      <c r="K26" s="222"/>
      <c r="L26" s="222"/>
    </row>
    <row r="27" spans="1:12" ht="18" customHeight="1">
      <c r="A27" s="78">
        <v>20</v>
      </c>
      <c r="B27" s="492" t="s">
        <v>455</v>
      </c>
      <c r="C27" s="497">
        <v>2.4299999999999999E-2</v>
      </c>
      <c r="D27" s="491" t="s">
        <v>407</v>
      </c>
      <c r="E27" s="494">
        <v>1E-4</v>
      </c>
      <c r="F27" s="500" t="s">
        <v>445</v>
      </c>
      <c r="G27" s="221">
        <v>3.0000000000000001E-3</v>
      </c>
      <c r="H27" s="498"/>
      <c r="I27" s="498"/>
      <c r="J27" s="498"/>
      <c r="K27" s="222"/>
      <c r="L27" s="222"/>
    </row>
    <row r="28" spans="1:12" ht="18" customHeight="1">
      <c r="A28" s="78">
        <v>21</v>
      </c>
      <c r="B28" s="496" t="s">
        <v>417</v>
      </c>
      <c r="C28" s="497">
        <v>2.1700000000000001E-2</v>
      </c>
      <c r="D28" s="491" t="s">
        <v>421</v>
      </c>
      <c r="E28" s="494">
        <v>1E-4</v>
      </c>
      <c r="F28" s="500" t="s">
        <v>438</v>
      </c>
      <c r="G28" s="221">
        <v>8.9999999999999998E-4</v>
      </c>
      <c r="H28" s="498"/>
      <c r="I28" s="498"/>
      <c r="J28" s="498"/>
      <c r="K28" s="222"/>
      <c r="L28" s="222"/>
    </row>
    <row r="29" spans="1:12" ht="18" customHeight="1">
      <c r="A29" s="78">
        <v>22</v>
      </c>
      <c r="B29" s="496" t="s">
        <v>418</v>
      </c>
      <c r="C29" s="497">
        <v>1.67E-2</v>
      </c>
      <c r="D29" s="491" t="s">
        <v>419</v>
      </c>
      <c r="E29" s="494"/>
      <c r="F29" s="500" t="s">
        <v>447</v>
      </c>
      <c r="G29" s="221"/>
      <c r="H29" s="498"/>
      <c r="I29" s="498"/>
      <c r="J29" s="498"/>
      <c r="K29" s="222"/>
      <c r="L29" s="222"/>
    </row>
    <row r="30" spans="1:12" ht="18" customHeight="1">
      <c r="A30" s="78">
        <v>23</v>
      </c>
      <c r="B30" s="496" t="s">
        <v>419</v>
      </c>
      <c r="C30" s="497">
        <v>1.18E-2</v>
      </c>
      <c r="D30" s="491" t="s">
        <v>408</v>
      </c>
      <c r="E30" s="494"/>
      <c r="F30" s="500" t="s">
        <v>446</v>
      </c>
      <c r="G30" s="221"/>
      <c r="H30" s="498"/>
      <c r="I30" s="498"/>
      <c r="J30" s="498"/>
      <c r="K30" s="222"/>
      <c r="L30" s="222"/>
    </row>
    <row r="31" spans="1:12" ht="18" customHeight="1">
      <c r="A31" s="78">
        <v>24</v>
      </c>
      <c r="B31" s="496" t="s">
        <v>420</v>
      </c>
      <c r="C31" s="497">
        <v>5.0000000000000001E-4</v>
      </c>
      <c r="D31" s="491" t="s">
        <v>418</v>
      </c>
      <c r="E31" s="494"/>
      <c r="F31" s="500" t="s">
        <v>418</v>
      </c>
      <c r="G31" s="221"/>
      <c r="H31" s="498"/>
      <c r="I31" s="498"/>
      <c r="J31" s="498"/>
      <c r="K31" s="222"/>
      <c r="L31" s="222"/>
    </row>
    <row r="32" spans="1:12" ht="18" customHeight="1">
      <c r="A32" s="78">
        <v>25</v>
      </c>
      <c r="B32" s="490" t="s">
        <v>451</v>
      </c>
      <c r="C32" s="497">
        <v>1E-4</v>
      </c>
      <c r="D32" s="491" t="s">
        <v>110</v>
      </c>
      <c r="E32" s="494"/>
      <c r="F32" s="500" t="s">
        <v>110</v>
      </c>
      <c r="G32" s="221"/>
      <c r="H32" s="498"/>
      <c r="I32" s="498"/>
      <c r="J32" s="498"/>
      <c r="K32" s="222"/>
      <c r="L32" s="222"/>
    </row>
    <row r="33" spans="1:12" ht="18" customHeight="1">
      <c r="A33" s="78">
        <v>26</v>
      </c>
      <c r="B33" s="496" t="s">
        <v>422</v>
      </c>
      <c r="C33" s="497"/>
      <c r="D33" s="491" t="s">
        <v>422</v>
      </c>
      <c r="E33" s="494"/>
      <c r="F33" s="500" t="s">
        <v>422</v>
      </c>
      <c r="G33" s="221"/>
      <c r="H33" s="498"/>
      <c r="I33" s="498"/>
      <c r="J33" s="498"/>
      <c r="K33" s="222"/>
      <c r="L33" s="222"/>
    </row>
    <row r="34" spans="1:12" ht="18" customHeight="1">
      <c r="A34" s="78">
        <v>27</v>
      </c>
      <c r="B34" s="496" t="s">
        <v>423</v>
      </c>
      <c r="C34" s="497"/>
      <c r="D34" s="491" t="s">
        <v>423</v>
      </c>
      <c r="E34" s="494"/>
      <c r="F34" s="500" t="s">
        <v>448</v>
      </c>
      <c r="G34" s="221"/>
      <c r="H34" s="498"/>
      <c r="I34" s="498"/>
      <c r="J34" s="498"/>
      <c r="K34" s="222"/>
      <c r="L34" s="222"/>
    </row>
    <row r="35" spans="1:12" ht="18" customHeight="1">
      <c r="A35" s="78">
        <v>28</v>
      </c>
      <c r="B35" s="496" t="s">
        <v>424</v>
      </c>
      <c r="C35" s="497"/>
      <c r="D35" s="491" t="s">
        <v>424</v>
      </c>
      <c r="E35" s="494"/>
      <c r="F35" s="500" t="s">
        <v>449</v>
      </c>
      <c r="G35" s="221"/>
      <c r="H35" s="498"/>
      <c r="I35" s="498"/>
      <c r="J35" s="498"/>
    </row>
    <row r="36" spans="1:12" ht="18" customHeight="1" thickBot="1">
      <c r="A36" s="74"/>
      <c r="B36" s="220" t="s">
        <v>51</v>
      </c>
      <c r="C36" s="495"/>
      <c r="D36" s="219"/>
      <c r="E36" s="495"/>
      <c r="F36" s="502"/>
      <c r="G36" s="188"/>
      <c r="H36" s="498"/>
      <c r="I36" s="498"/>
      <c r="J36" s="498"/>
    </row>
    <row r="37" spans="1:12" s="218" customFormat="1" ht="18" customHeight="1"/>
    <row r="38" spans="1:12" s="217" customFormat="1" ht="18" customHeight="1"/>
    <row r="39" spans="1:12" s="217" customFormat="1" ht="18" customHeight="1"/>
    <row r="40" spans="1:12" s="217" customFormat="1" ht="18" customHeight="1"/>
    <row r="41" spans="1:12" s="217" customFormat="1" ht="18" customHeight="1"/>
    <row r="42" spans="1:12" s="217" customFormat="1" ht="18" customHeight="1"/>
    <row r="43" spans="1:12" s="217" customFormat="1" ht="18" customHeight="1"/>
    <row r="44" spans="1:12" s="217" customFormat="1" ht="18" customHeight="1"/>
    <row r="45" spans="1:12" s="217" customFormat="1" ht="18" customHeight="1"/>
    <row r="46" spans="1:12" s="217" customFormat="1" ht="18" customHeight="1"/>
    <row r="47" spans="1:12" s="217" customFormat="1" ht="18" customHeight="1"/>
    <row r="48" spans="1:12" s="217" customFormat="1" ht="18" customHeight="1"/>
    <row r="49" s="217" customFormat="1" ht="18" customHeight="1"/>
    <row r="50" s="217" customFormat="1" ht="18" customHeight="1"/>
    <row r="51" s="217" customFormat="1" ht="18" customHeight="1"/>
    <row r="52" s="217" customFormat="1" ht="12"/>
    <row r="53" s="217" customFormat="1" ht="12"/>
    <row r="54" s="217" customFormat="1" ht="12"/>
    <row r="55" s="217" customFormat="1" ht="12"/>
    <row r="56" s="217" customFormat="1" ht="12"/>
    <row r="57" s="217" customFormat="1" ht="12"/>
    <row r="58" s="217" customFormat="1" ht="12"/>
    <row r="59" s="217" customFormat="1" ht="12"/>
    <row r="60" s="217" customFormat="1" ht="12"/>
    <row r="61" s="217" customFormat="1" ht="12"/>
    <row r="62" s="217" customFormat="1" ht="12"/>
    <row r="63" s="217" customFormat="1" ht="12"/>
    <row r="64" s="217" customFormat="1" ht="12"/>
    <row r="65" s="217" customFormat="1" ht="12"/>
    <row r="66" s="217" customFormat="1" ht="12"/>
    <row r="67" s="217" customFormat="1" ht="12"/>
    <row r="68" s="217" customFormat="1" ht="12"/>
    <row r="69" s="217" customFormat="1" ht="12"/>
    <row r="70" s="217" customFormat="1" ht="12"/>
    <row r="71" s="217" customFormat="1" ht="12"/>
    <row r="72" s="217" customFormat="1" ht="12"/>
    <row r="73" s="217" customFormat="1" ht="12"/>
    <row r="74" s="217" customFormat="1" ht="12"/>
    <row r="75" s="217" customFormat="1" ht="12"/>
    <row r="76" s="217" customFormat="1" ht="12"/>
    <row r="77" s="217" customFormat="1" ht="12"/>
    <row r="78" s="217" customFormat="1" ht="12"/>
    <row r="79" s="217" customFormat="1" ht="12"/>
    <row r="80" s="217" customFormat="1" ht="12"/>
    <row r="81" s="217" customFormat="1" ht="12"/>
    <row r="82" s="217" customFormat="1" ht="12"/>
    <row r="83" s="217" customFormat="1" ht="12"/>
    <row r="84" s="217" customFormat="1" ht="12"/>
    <row r="85" s="217" customFormat="1" ht="12"/>
    <row r="86" s="217" customFormat="1" ht="12"/>
  </sheetData>
  <mergeCells count="60">
    <mergeCell ref="A83:IV83"/>
    <mergeCell ref="A84:IV84"/>
    <mergeCell ref="A85:IV85"/>
    <mergeCell ref="A86:IV86"/>
    <mergeCell ref="A79:IV79"/>
    <mergeCell ref="A80:IV80"/>
    <mergeCell ref="A81:IV81"/>
    <mergeCell ref="A82:IV82"/>
    <mergeCell ref="A75:IV75"/>
    <mergeCell ref="A76:IV76"/>
    <mergeCell ref="A77:IV77"/>
    <mergeCell ref="A78:IV78"/>
    <mergeCell ref="A71:IV71"/>
    <mergeCell ref="A72:IV72"/>
    <mergeCell ref="A73:IV73"/>
    <mergeCell ref="A74:IV74"/>
    <mergeCell ref="A67:IV67"/>
    <mergeCell ref="A68:IV68"/>
    <mergeCell ref="A69:IV69"/>
    <mergeCell ref="A70:IV70"/>
    <mergeCell ref="A63:IV63"/>
    <mergeCell ref="A64:IV64"/>
    <mergeCell ref="A65:IV65"/>
    <mergeCell ref="A66:IV66"/>
    <mergeCell ref="A59:IV59"/>
    <mergeCell ref="A60:IV60"/>
    <mergeCell ref="A61:IV61"/>
    <mergeCell ref="A62:IV62"/>
    <mergeCell ref="A55:IV55"/>
    <mergeCell ref="A56:IV56"/>
    <mergeCell ref="A57:IV57"/>
    <mergeCell ref="A58:IV58"/>
    <mergeCell ref="A51:IV51"/>
    <mergeCell ref="A52:IV52"/>
    <mergeCell ref="A53:IV53"/>
    <mergeCell ref="A54:IV54"/>
    <mergeCell ref="A47:IV47"/>
    <mergeCell ref="A48:IV48"/>
    <mergeCell ref="A49:IV49"/>
    <mergeCell ref="A50:IV50"/>
    <mergeCell ref="F5:F6"/>
    <mergeCell ref="B3:G3"/>
    <mergeCell ref="A43:IV43"/>
    <mergeCell ref="A44:IV44"/>
    <mergeCell ref="A45:IV45"/>
    <mergeCell ref="A46:IV46"/>
    <mergeCell ref="A39:IV39"/>
    <mergeCell ref="A40:IV40"/>
    <mergeCell ref="A41:IV41"/>
    <mergeCell ref="A42:IV42"/>
    <mergeCell ref="A4:A6"/>
    <mergeCell ref="A37:IV37"/>
    <mergeCell ref="A38:IV38"/>
    <mergeCell ref="A1:G1"/>
    <mergeCell ref="B4:C4"/>
    <mergeCell ref="D4:E4"/>
    <mergeCell ref="F4:G4"/>
    <mergeCell ref="A2:G2"/>
    <mergeCell ref="B5:B6"/>
    <mergeCell ref="D5:D6"/>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showGridLines="0" showZeros="0" workbookViewId="0">
      <selection activeCell="A8" sqref="A8:A27"/>
    </sheetView>
  </sheetViews>
  <sheetFormatPr defaultRowHeight="14.25"/>
  <cols>
    <col min="1" max="1" width="29.5" style="70" customWidth="1"/>
    <col min="2" max="15" width="12.875" style="70" customWidth="1"/>
    <col min="16" max="19" width="7.625" style="70" customWidth="1"/>
    <col min="20" max="16384" width="9" style="70"/>
  </cols>
  <sheetData>
    <row r="1" spans="1:28" ht="22.5" customHeight="1">
      <c r="A1" s="91" t="s">
        <v>467</v>
      </c>
      <c r="B1" s="164"/>
      <c r="C1" s="164"/>
      <c r="D1" s="164"/>
      <c r="E1" s="164"/>
      <c r="F1" s="164"/>
      <c r="G1" s="164"/>
      <c r="H1" s="164"/>
      <c r="I1" s="164"/>
      <c r="J1" s="164"/>
      <c r="K1" s="164"/>
      <c r="L1" s="164"/>
      <c r="M1" s="164"/>
    </row>
    <row r="2" spans="1:28" s="384" customFormat="1" ht="18" customHeight="1" thickBot="1">
      <c r="A2" s="373"/>
      <c r="B2" s="426"/>
      <c r="C2" s="426"/>
      <c r="D2" s="426"/>
      <c r="E2" s="426"/>
      <c r="F2" s="426"/>
      <c r="G2" s="426"/>
      <c r="H2" s="426"/>
      <c r="I2" s="426"/>
      <c r="J2" s="426"/>
      <c r="K2" s="426"/>
      <c r="L2" s="426"/>
      <c r="M2" s="426"/>
      <c r="N2" s="519"/>
      <c r="O2" s="519"/>
      <c r="P2" s="519"/>
      <c r="Q2" s="519"/>
      <c r="R2" s="519"/>
      <c r="S2" s="519"/>
      <c r="T2" s="519"/>
      <c r="U2" s="519"/>
      <c r="V2" s="519"/>
      <c r="W2" s="519"/>
      <c r="X2" s="519"/>
      <c r="Y2" s="519"/>
      <c r="Z2" s="519"/>
      <c r="AA2" s="519"/>
      <c r="AB2" s="519"/>
    </row>
    <row r="3" spans="1:28" s="384" customFormat="1" ht="21.75" customHeight="1">
      <c r="A3" s="374" t="s">
        <v>487</v>
      </c>
      <c r="B3" s="520" t="s">
        <v>152</v>
      </c>
      <c r="C3" s="521"/>
      <c r="D3" s="521"/>
      <c r="E3" s="521"/>
      <c r="F3" s="520" t="s">
        <v>104</v>
      </c>
      <c r="G3" s="521"/>
      <c r="H3" s="521"/>
      <c r="I3" s="521"/>
      <c r="J3" s="520" t="s">
        <v>103</v>
      </c>
      <c r="K3" s="521"/>
      <c r="L3" s="521"/>
      <c r="M3" s="521"/>
      <c r="N3" s="519"/>
      <c r="O3" s="519"/>
      <c r="P3" s="519"/>
      <c r="Q3" s="519"/>
      <c r="R3" s="519"/>
      <c r="S3" s="519"/>
      <c r="T3" s="519"/>
      <c r="U3" s="519"/>
      <c r="V3" s="519"/>
      <c r="W3" s="519"/>
      <c r="X3" s="519"/>
      <c r="Y3" s="519"/>
      <c r="Z3" s="519"/>
      <c r="AA3" s="519"/>
      <c r="AB3" s="519"/>
    </row>
    <row r="4" spans="1:28" s="384" customFormat="1" ht="21.75" customHeight="1">
      <c r="A4" s="375"/>
      <c r="B4" s="522" t="s">
        <v>491</v>
      </c>
      <c r="C4" s="522" t="s">
        <v>490</v>
      </c>
      <c r="D4" s="522" t="s">
        <v>488</v>
      </c>
      <c r="E4" s="523" t="s">
        <v>489</v>
      </c>
      <c r="F4" s="522" t="s">
        <v>491</v>
      </c>
      <c r="G4" s="522" t="s">
        <v>490</v>
      </c>
      <c r="H4" s="522" t="s">
        <v>488</v>
      </c>
      <c r="I4" s="523" t="s">
        <v>489</v>
      </c>
      <c r="J4" s="522" t="s">
        <v>491</v>
      </c>
      <c r="K4" s="522" t="s">
        <v>490</v>
      </c>
      <c r="L4" s="522" t="s">
        <v>488</v>
      </c>
      <c r="M4" s="523" t="s">
        <v>489</v>
      </c>
      <c r="N4" s="519"/>
      <c r="O4" s="519"/>
      <c r="P4" s="519"/>
      <c r="Q4" s="519"/>
      <c r="R4" s="519"/>
      <c r="S4" s="519"/>
      <c r="T4" s="519"/>
      <c r="U4" s="519"/>
      <c r="V4" s="519"/>
      <c r="W4" s="519"/>
      <c r="X4" s="519"/>
      <c r="Y4" s="519"/>
      <c r="Z4" s="519"/>
      <c r="AA4" s="519"/>
      <c r="AB4" s="519"/>
    </row>
    <row r="5" spans="1:28" s="384" customFormat="1" ht="21.75" customHeight="1">
      <c r="A5" s="375"/>
      <c r="B5" s="524" t="s">
        <v>492</v>
      </c>
      <c r="C5" s="524" t="s">
        <v>102</v>
      </c>
      <c r="D5" s="524" t="s">
        <v>76</v>
      </c>
      <c r="E5" s="525"/>
      <c r="F5" s="524" t="s">
        <v>492</v>
      </c>
      <c r="G5" s="524" t="s">
        <v>102</v>
      </c>
      <c r="H5" s="524" t="s">
        <v>76</v>
      </c>
      <c r="I5" s="525"/>
      <c r="J5" s="524" t="s">
        <v>492</v>
      </c>
      <c r="K5" s="524" t="s">
        <v>102</v>
      </c>
      <c r="L5" s="524" t="s">
        <v>76</v>
      </c>
      <c r="M5" s="525"/>
      <c r="N5" s="519"/>
      <c r="O5" s="519"/>
      <c r="P5" s="519"/>
      <c r="Q5" s="519"/>
      <c r="R5" s="519"/>
      <c r="S5" s="519"/>
      <c r="T5" s="519"/>
      <c r="U5" s="519"/>
      <c r="V5" s="519"/>
      <c r="W5" s="519"/>
      <c r="X5" s="519"/>
      <c r="Y5" s="519"/>
      <c r="Z5" s="519"/>
      <c r="AA5" s="519"/>
      <c r="AB5" s="519"/>
    </row>
    <row r="6" spans="1:28" s="384" customFormat="1" ht="21.75" customHeight="1">
      <c r="A6" s="376"/>
      <c r="B6" s="526" t="s">
        <v>101</v>
      </c>
      <c r="C6" s="526" t="s">
        <v>100</v>
      </c>
      <c r="D6" s="526"/>
      <c r="E6" s="527"/>
      <c r="F6" s="526" t="s">
        <v>101</v>
      </c>
      <c r="G6" s="526" t="s">
        <v>100</v>
      </c>
      <c r="H6" s="526"/>
      <c r="I6" s="527"/>
      <c r="J6" s="526" t="s">
        <v>101</v>
      </c>
      <c r="K6" s="526" t="s">
        <v>100</v>
      </c>
      <c r="L6" s="526"/>
      <c r="M6" s="527"/>
      <c r="N6" s="519"/>
      <c r="O6" s="519"/>
      <c r="P6" s="519"/>
      <c r="Q6" s="519"/>
      <c r="R6" s="519"/>
      <c r="S6" s="519"/>
      <c r="T6" s="519"/>
      <c r="U6" s="519"/>
      <c r="V6" s="519"/>
      <c r="W6" s="519"/>
      <c r="X6" s="519"/>
      <c r="Y6" s="519"/>
      <c r="Z6" s="519"/>
      <c r="AA6" s="519"/>
      <c r="AB6" s="519"/>
    </row>
    <row r="7" spans="1:28" ht="18" customHeight="1">
      <c r="A7" s="83"/>
      <c r="B7" s="209"/>
      <c r="C7" s="208"/>
      <c r="D7" s="208"/>
      <c r="E7" s="207"/>
      <c r="F7" s="208"/>
      <c r="G7" s="208"/>
      <c r="H7" s="208"/>
      <c r="I7" s="207"/>
      <c r="J7" s="208"/>
      <c r="K7" s="208"/>
      <c r="L7" s="208"/>
      <c r="M7" s="207"/>
      <c r="N7" s="418"/>
      <c r="O7" s="418"/>
    </row>
    <row r="8" spans="1:28" ht="18" customHeight="1">
      <c r="A8" s="515" t="s">
        <v>468</v>
      </c>
      <c r="B8" s="200">
        <v>4.4380913484446269</v>
      </c>
      <c r="C8" s="147">
        <v>4.8153424501318414</v>
      </c>
      <c r="D8" s="147">
        <v>0.71740501841192839</v>
      </c>
      <c r="E8" s="80">
        <v>11</v>
      </c>
      <c r="F8" s="147">
        <v>5.7856605999486241</v>
      </c>
      <c r="G8" s="147">
        <v>6.4046022091862884</v>
      </c>
      <c r="H8" s="147">
        <v>0.82398970224585877</v>
      </c>
      <c r="I8" s="80">
        <v>11</v>
      </c>
      <c r="J8" s="147">
        <v>3.0423758615189342</v>
      </c>
      <c r="K8" s="147">
        <v>3.2759140187423994</v>
      </c>
      <c r="L8" s="147">
        <v>0.5717394071965094</v>
      </c>
      <c r="M8" s="80">
        <v>12</v>
      </c>
      <c r="N8" s="418"/>
      <c r="O8" s="418"/>
    </row>
    <row r="9" spans="1:28" ht="18" customHeight="1">
      <c r="A9" s="515" t="s">
        <v>469</v>
      </c>
      <c r="B9" s="200">
        <v>2.3219053237431835</v>
      </c>
      <c r="C9" s="147">
        <v>2.3734045535421249</v>
      </c>
      <c r="D9" s="147">
        <v>0.3753294830478221</v>
      </c>
      <c r="E9" s="80">
        <v>14</v>
      </c>
      <c r="F9" s="147">
        <v>3.472585601613563</v>
      </c>
      <c r="G9" s="147">
        <v>3.8063851702743352</v>
      </c>
      <c r="H9" s="147">
        <v>0.49456319230378376</v>
      </c>
      <c r="I9" s="80">
        <v>13</v>
      </c>
      <c r="J9" s="147">
        <v>1.1301133007868913</v>
      </c>
      <c r="K9" s="147">
        <v>1.0983594432332517</v>
      </c>
      <c r="L9" s="147">
        <v>0.21237688506186128</v>
      </c>
      <c r="M9" s="80">
        <v>18</v>
      </c>
      <c r="N9" s="418"/>
      <c r="O9" s="418"/>
    </row>
    <row r="10" spans="1:28" ht="18" customHeight="1">
      <c r="A10" s="515" t="s">
        <v>106</v>
      </c>
      <c r="B10" s="200">
        <v>0.12706191999636965</v>
      </c>
      <c r="C10" s="147">
        <v>0.14099668745372565</v>
      </c>
      <c r="D10" s="147">
        <v>2.0539202981118602E-2</v>
      </c>
      <c r="E10" s="80">
        <v>18</v>
      </c>
      <c r="F10" s="147">
        <v>0.15460141377046685</v>
      </c>
      <c r="G10" s="147">
        <v>0.17454490853757354</v>
      </c>
      <c r="H10" s="147">
        <v>2.2018224314894481E-2</v>
      </c>
      <c r="I10" s="80">
        <v>19</v>
      </c>
      <c r="J10" s="147">
        <v>9.8538489441908794E-2</v>
      </c>
      <c r="K10" s="147">
        <v>0.10548198036484782</v>
      </c>
      <c r="L10" s="147">
        <v>1.851787553672905E-2</v>
      </c>
      <c r="M10" s="80">
        <v>20</v>
      </c>
      <c r="N10" s="418"/>
      <c r="O10" s="418"/>
    </row>
    <row r="11" spans="1:28" ht="18" customHeight="1">
      <c r="A11" s="515" t="s">
        <v>470</v>
      </c>
      <c r="B11" s="214">
        <v>162.86766652296569</v>
      </c>
      <c r="C11" s="213">
        <v>169.22154499530393</v>
      </c>
      <c r="D11" s="213">
        <v>26.327101478333585</v>
      </c>
      <c r="E11" s="80">
        <v>1</v>
      </c>
      <c r="F11" s="147">
        <v>201.98674709111492</v>
      </c>
      <c r="G11" s="147">
        <v>225.9099684424522</v>
      </c>
      <c r="H11" s="147">
        <v>28.766810067409644</v>
      </c>
      <c r="I11" s="80">
        <v>1</v>
      </c>
      <c r="J11" s="147">
        <v>122.35093128110505</v>
      </c>
      <c r="K11" s="147">
        <v>119.25946106194918</v>
      </c>
      <c r="L11" s="147">
        <v>22.992835896901727</v>
      </c>
      <c r="M11" s="80">
        <v>2</v>
      </c>
      <c r="N11" s="418"/>
      <c r="O11" s="418"/>
    </row>
    <row r="12" spans="1:28" ht="18" customHeight="1">
      <c r="A12" s="515" t="s">
        <v>471</v>
      </c>
      <c r="B12" s="214">
        <v>1.5020534113856556</v>
      </c>
      <c r="C12" s="213">
        <v>1.6886421729250913</v>
      </c>
      <c r="D12" s="213">
        <v>0.24280272095536637</v>
      </c>
      <c r="E12" s="80">
        <v>17</v>
      </c>
      <c r="F12" s="147">
        <v>1.4835789513742876</v>
      </c>
      <c r="G12" s="147">
        <v>1.8067401045676339</v>
      </c>
      <c r="H12" s="147">
        <v>0.21129026794485281</v>
      </c>
      <c r="I12" s="80">
        <v>17</v>
      </c>
      <c r="J12" s="147">
        <v>1.5211879307594669</v>
      </c>
      <c r="K12" s="147">
        <v>1.6004325391582164</v>
      </c>
      <c r="L12" s="147">
        <v>0.28586970359825464</v>
      </c>
      <c r="M12" s="80">
        <v>17</v>
      </c>
      <c r="N12" s="418"/>
      <c r="O12" s="418"/>
    </row>
    <row r="13" spans="1:28" ht="18" customHeight="1">
      <c r="A13" s="515" t="s">
        <v>472</v>
      </c>
      <c r="B13" s="214">
        <v>18.129013228053456</v>
      </c>
      <c r="C13" s="213">
        <v>20.270259354736659</v>
      </c>
      <c r="D13" s="213">
        <v>2.930504139627458</v>
      </c>
      <c r="E13" s="80">
        <v>6</v>
      </c>
      <c r="F13" s="147">
        <v>16.62559818854713</v>
      </c>
      <c r="G13" s="147">
        <v>20.44288278997217</v>
      </c>
      <c r="H13" s="147">
        <v>2.3678059686324988</v>
      </c>
      <c r="I13" s="80">
        <v>7</v>
      </c>
      <c r="J13" s="147">
        <v>19.686142593816339</v>
      </c>
      <c r="K13" s="147">
        <v>20.070339326213773</v>
      </c>
      <c r="L13" s="147">
        <v>3.6995243220721501</v>
      </c>
      <c r="M13" s="80">
        <v>6</v>
      </c>
      <c r="N13" s="418"/>
      <c r="O13" s="418"/>
    </row>
    <row r="14" spans="1:28" ht="18" customHeight="1">
      <c r="A14" s="515" t="s">
        <v>473</v>
      </c>
      <c r="B14" s="200">
        <v>2.8997345313457217</v>
      </c>
      <c r="C14" s="147">
        <v>3.4560292631696963</v>
      </c>
      <c r="D14" s="147">
        <v>0.46873395374767102</v>
      </c>
      <c r="E14" s="80">
        <v>13</v>
      </c>
      <c r="F14" s="147">
        <v>2.8214758013110202</v>
      </c>
      <c r="G14" s="147">
        <v>3.5251454561121638</v>
      </c>
      <c r="H14" s="147">
        <v>0.40183259374682434</v>
      </c>
      <c r="I14" s="80">
        <v>14</v>
      </c>
      <c r="J14" s="147">
        <v>2.9807893056177406</v>
      </c>
      <c r="K14" s="147">
        <v>3.3021217097791538</v>
      </c>
      <c r="L14" s="147">
        <v>0.56016573498605371</v>
      </c>
      <c r="M14" s="80">
        <v>13</v>
      </c>
      <c r="N14" s="418"/>
      <c r="O14" s="418"/>
    </row>
    <row r="15" spans="1:28" ht="18" customHeight="1">
      <c r="A15" s="515" t="s">
        <v>474</v>
      </c>
      <c r="B15" s="200">
        <v>5.8433356779282857</v>
      </c>
      <c r="C15" s="147">
        <v>6.9156402442524492</v>
      </c>
      <c r="D15" s="147">
        <v>0.94455882281025205</v>
      </c>
      <c r="E15" s="80">
        <v>10</v>
      </c>
      <c r="F15" s="147">
        <v>6.3297386522562293</v>
      </c>
      <c r="G15" s="147">
        <v>8.0720245228598539</v>
      </c>
      <c r="H15" s="147">
        <v>0.90147691473866065</v>
      </c>
      <c r="I15" s="80">
        <v>10</v>
      </c>
      <c r="J15" s="147">
        <v>5.3395543966334325</v>
      </c>
      <c r="K15" s="147">
        <v>5.877613303395778</v>
      </c>
      <c r="L15" s="147">
        <v>1.0034373806465053</v>
      </c>
      <c r="M15" s="80">
        <v>10</v>
      </c>
      <c r="N15" s="418"/>
      <c r="O15" s="418"/>
    </row>
    <row r="16" spans="1:28" ht="18" customHeight="1">
      <c r="A16" s="515" t="s">
        <v>475</v>
      </c>
      <c r="B16" s="200">
        <v>129.18718187249939</v>
      </c>
      <c r="C16" s="147">
        <v>154.74563714072571</v>
      </c>
      <c r="D16" s="147">
        <v>20.882745602409933</v>
      </c>
      <c r="E16" s="80">
        <v>2</v>
      </c>
      <c r="F16" s="147">
        <v>135.1454204682758</v>
      </c>
      <c r="G16" s="147">
        <v>177.27412120446419</v>
      </c>
      <c r="H16" s="147">
        <v>19.247315470343146</v>
      </c>
      <c r="I16" s="80">
        <v>3</v>
      </c>
      <c r="J16" s="147">
        <v>123.01606608483795</v>
      </c>
      <c r="K16" s="147">
        <v>134.42731424341946</v>
      </c>
      <c r="L16" s="147">
        <v>23.117831556774647</v>
      </c>
      <c r="M16" s="80">
        <v>1</v>
      </c>
      <c r="N16" s="418"/>
      <c r="O16" s="418"/>
    </row>
    <row r="17" spans="1:15" ht="18" customHeight="1">
      <c r="A17" s="515" t="s">
        <v>476</v>
      </c>
      <c r="B17" s="214">
        <v>125.14842798690051</v>
      </c>
      <c r="C17" s="213">
        <v>143.53533729047092</v>
      </c>
      <c r="D17" s="213">
        <v>20.229892364795806</v>
      </c>
      <c r="E17" s="80">
        <v>3</v>
      </c>
      <c r="F17" s="147">
        <v>137.30092094872941</v>
      </c>
      <c r="G17" s="147">
        <v>171.88802930164596</v>
      </c>
      <c r="H17" s="147">
        <v>19.554300328579654</v>
      </c>
      <c r="I17" s="80">
        <v>2</v>
      </c>
      <c r="J17" s="147">
        <v>112.56174822061043</v>
      </c>
      <c r="K17" s="147">
        <v>118.61110022645896</v>
      </c>
      <c r="L17" s="147">
        <v>21.153200699049801</v>
      </c>
      <c r="M17" s="80">
        <v>3</v>
      </c>
      <c r="N17" s="418"/>
      <c r="O17" s="418"/>
    </row>
    <row r="18" spans="1:15" ht="18" customHeight="1">
      <c r="A18" s="515" t="s">
        <v>477</v>
      </c>
      <c r="B18" s="214">
        <v>68.316958984714759</v>
      </c>
      <c r="C18" s="213">
        <v>85.996816019632121</v>
      </c>
      <c r="D18" s="213">
        <v>11.043244802848102</v>
      </c>
      <c r="E18" s="80">
        <v>4</v>
      </c>
      <c r="F18" s="147">
        <v>78.06479464175284</v>
      </c>
      <c r="G18" s="147">
        <v>111.96655485709965</v>
      </c>
      <c r="H18" s="147">
        <v>11.117932996849699</v>
      </c>
      <c r="I18" s="80">
        <v>4</v>
      </c>
      <c r="J18" s="147">
        <v>58.220850621192788</v>
      </c>
      <c r="K18" s="147">
        <v>65.787907634644824</v>
      </c>
      <c r="L18" s="147">
        <v>10.941171024154254</v>
      </c>
      <c r="M18" s="80">
        <v>4</v>
      </c>
      <c r="N18" s="418"/>
      <c r="O18" s="418"/>
    </row>
    <row r="19" spans="1:15" ht="18" customHeight="1">
      <c r="A19" s="515" t="s">
        <v>478</v>
      </c>
      <c r="B19" s="214">
        <v>16.964278961420067</v>
      </c>
      <c r="C19" s="213">
        <v>18.649523000430786</v>
      </c>
      <c r="D19" s="213">
        <v>2.7422281123005372</v>
      </c>
      <c r="E19" s="80">
        <v>7</v>
      </c>
      <c r="F19" s="147">
        <v>20.764159111018085</v>
      </c>
      <c r="G19" s="147">
        <v>23.855292016778535</v>
      </c>
      <c r="H19" s="147">
        <v>2.9572168964465972</v>
      </c>
      <c r="I19" s="80">
        <v>6</v>
      </c>
      <c r="J19" s="147">
        <v>13.028635900897378</v>
      </c>
      <c r="K19" s="147">
        <v>13.729759953640864</v>
      </c>
      <c r="L19" s="147">
        <v>2.4484103561218937</v>
      </c>
      <c r="M19" s="80">
        <v>7</v>
      </c>
      <c r="N19" s="418"/>
      <c r="O19" s="418"/>
    </row>
    <row r="20" spans="1:15" ht="18" customHeight="1">
      <c r="A20" s="515" t="s">
        <v>479</v>
      </c>
      <c r="B20" s="200">
        <v>1.6079383447159636</v>
      </c>
      <c r="C20" s="147">
        <v>1.7340729932898979</v>
      </c>
      <c r="D20" s="147">
        <v>0.25991872343963185</v>
      </c>
      <c r="E20" s="80">
        <v>16</v>
      </c>
      <c r="F20" s="147">
        <v>1.2130264772759707</v>
      </c>
      <c r="G20" s="147">
        <v>1.4708557641225815</v>
      </c>
      <c r="H20" s="147">
        <v>0.17275837539378747</v>
      </c>
      <c r="I20" s="80">
        <v>18</v>
      </c>
      <c r="J20" s="147">
        <v>2.0169597057640707</v>
      </c>
      <c r="K20" s="147">
        <v>1.9966197643231642</v>
      </c>
      <c r="L20" s="147">
        <v>0.37903776489242269</v>
      </c>
      <c r="M20" s="80">
        <v>14</v>
      </c>
      <c r="N20" s="418"/>
      <c r="O20" s="418"/>
    </row>
    <row r="21" spans="1:15" ht="18" customHeight="1">
      <c r="A21" s="515" t="s">
        <v>480</v>
      </c>
      <c r="B21" s="200">
        <v>7.2032007502703852</v>
      </c>
      <c r="C21" s="147">
        <v>7.8529913040642567</v>
      </c>
      <c r="D21" s="147">
        <v>1.1643771975724617</v>
      </c>
      <c r="E21" s="80">
        <v>9</v>
      </c>
      <c r="F21" s="147">
        <v>7.9827845379558369</v>
      </c>
      <c r="G21" s="147">
        <v>9.5889350796664257</v>
      </c>
      <c r="H21" s="147">
        <v>1.1369025439517633</v>
      </c>
      <c r="I21" s="80">
        <v>8</v>
      </c>
      <c r="J21" s="147">
        <v>6.3957638303388933</v>
      </c>
      <c r="K21" s="147">
        <v>6.4371645062808112</v>
      </c>
      <c r="L21" s="147">
        <v>1.2019258590558197</v>
      </c>
      <c r="M21" s="80">
        <v>9</v>
      </c>
      <c r="N21" s="418"/>
      <c r="O21" s="418"/>
    </row>
    <row r="22" spans="1:15" ht="18" customHeight="1">
      <c r="A22" s="515" t="s">
        <v>481</v>
      </c>
      <c r="B22" s="200">
        <v>0.11042285904446411</v>
      </c>
      <c r="C22" s="147">
        <v>0.11934668552896249</v>
      </c>
      <c r="D22" s="147">
        <v>1.7849545447876883E-2</v>
      </c>
      <c r="E22" s="80">
        <v>18</v>
      </c>
      <c r="F22" s="147"/>
      <c r="G22" s="147"/>
      <c r="H22" s="147"/>
      <c r="I22" s="80"/>
      <c r="J22" s="147">
        <v>0.22479092903935444</v>
      </c>
      <c r="K22" s="147">
        <v>0.24642203734945287</v>
      </c>
      <c r="L22" s="147">
        <v>4.2243903568163141E-2</v>
      </c>
      <c r="M22" s="80">
        <v>19</v>
      </c>
      <c r="N22" s="418"/>
      <c r="O22" s="418"/>
    </row>
    <row r="23" spans="1:15" ht="18" customHeight="1">
      <c r="A23" s="515" t="s">
        <v>482</v>
      </c>
      <c r="B23" s="214">
        <v>2.0284527942277588</v>
      </c>
      <c r="C23" s="213">
        <v>4.8170516653692159</v>
      </c>
      <c r="D23" s="213">
        <v>0.32789370473428625</v>
      </c>
      <c r="E23" s="80">
        <v>15</v>
      </c>
      <c r="F23" s="147">
        <v>2.342806039444767</v>
      </c>
      <c r="G23" s="147">
        <v>5.4045148065069286</v>
      </c>
      <c r="H23" s="147">
        <v>0.33366078384878561</v>
      </c>
      <c r="I23" s="80">
        <v>15</v>
      </c>
      <c r="J23" s="147">
        <v>1.7028682706679861</v>
      </c>
      <c r="K23" s="147">
        <v>4.1691234425062254</v>
      </c>
      <c r="L23" s="147">
        <v>0.32001203661909888</v>
      </c>
      <c r="M23" s="80">
        <v>16</v>
      </c>
      <c r="N23" s="418"/>
      <c r="O23" s="418"/>
    </row>
    <row r="24" spans="1:15" ht="18" customHeight="1">
      <c r="A24" s="515" t="s">
        <v>483</v>
      </c>
      <c r="B24" s="214">
        <v>2.020889584704165</v>
      </c>
      <c r="C24" s="213">
        <v>3.7750333746561875</v>
      </c>
      <c r="D24" s="213">
        <v>0.32667113312826734</v>
      </c>
      <c r="E24" s="80">
        <v>15</v>
      </c>
      <c r="F24" s="147">
        <v>2.1227963352329486</v>
      </c>
      <c r="G24" s="147">
        <v>3.8802375718039679</v>
      </c>
      <c r="H24" s="147">
        <v>0.30232715693912809</v>
      </c>
      <c r="I24" s="80">
        <v>16</v>
      </c>
      <c r="J24" s="147">
        <v>1.9153418885271021</v>
      </c>
      <c r="K24" s="147">
        <v>3.6639625836492677</v>
      </c>
      <c r="L24" s="147">
        <v>0.35994120574517091</v>
      </c>
      <c r="M24" s="80">
        <v>15</v>
      </c>
      <c r="N24" s="418"/>
      <c r="O24" s="418"/>
    </row>
    <row r="25" spans="1:15" ht="18" customHeight="1">
      <c r="A25" s="515" t="s">
        <v>484</v>
      </c>
      <c r="B25" s="214">
        <v>4.1158986227395458</v>
      </c>
      <c r="C25" s="213">
        <v>4.9289317165401982</v>
      </c>
      <c r="D25" s="213">
        <v>0.66532346799552056</v>
      </c>
      <c r="E25" s="80">
        <v>12</v>
      </c>
      <c r="F25" s="147">
        <v>4.9948149064304674</v>
      </c>
      <c r="G25" s="147">
        <v>6.2221055440436368</v>
      </c>
      <c r="H25" s="147">
        <v>0.71135801632736018</v>
      </c>
      <c r="I25" s="80">
        <v>12</v>
      </c>
      <c r="J25" s="147">
        <v>3.2055802346570954</v>
      </c>
      <c r="K25" s="147">
        <v>3.6981050749015605</v>
      </c>
      <c r="L25" s="147">
        <v>0.60240963855421692</v>
      </c>
      <c r="M25" s="80">
        <v>11</v>
      </c>
      <c r="N25" s="418"/>
      <c r="O25" s="418"/>
    </row>
    <row r="26" spans="1:15" ht="18" customHeight="1">
      <c r="A26" s="515" t="s">
        <v>485</v>
      </c>
      <c r="B26" s="200">
        <v>9.5810738244881595</v>
      </c>
      <c r="C26" s="147">
        <v>15.332879902130928</v>
      </c>
      <c r="D26" s="147">
        <v>1.5487537105048241</v>
      </c>
      <c r="E26" s="212">
        <v>8</v>
      </c>
      <c r="F26" s="213">
        <v>7.6052003158625805</v>
      </c>
      <c r="G26" s="213">
        <v>14.171309259292311</v>
      </c>
      <c r="H26" s="213">
        <v>1.08312726533654</v>
      </c>
      <c r="I26" s="212">
        <v>9</v>
      </c>
      <c r="J26" s="213">
        <v>11.627541754145238</v>
      </c>
      <c r="K26" s="213">
        <v>15.909081762481904</v>
      </c>
      <c r="L26" s="213">
        <v>2.1851093133340278</v>
      </c>
      <c r="M26" s="212">
        <v>8</v>
      </c>
      <c r="N26" s="418"/>
      <c r="O26" s="418"/>
    </row>
    <row r="27" spans="1:15" ht="18" customHeight="1">
      <c r="A27" s="515" t="s">
        <v>486</v>
      </c>
      <c r="B27" s="200">
        <v>38.091348444625964</v>
      </c>
      <c r="C27" s="147">
        <v>39.996287952048377</v>
      </c>
      <c r="D27" s="147">
        <v>6.1573596365539132</v>
      </c>
      <c r="E27" s="212">
        <v>5</v>
      </c>
      <c r="F27" s="213">
        <v>48.434839071820683</v>
      </c>
      <c r="G27" s="213">
        <v>51.049218670669795</v>
      </c>
      <c r="H27" s="213">
        <v>6.8980556214220385</v>
      </c>
      <c r="I27" s="212">
        <v>5</v>
      </c>
      <c r="J27" s="213">
        <v>27.378303425875345</v>
      </c>
      <c r="K27" s="213">
        <v>28.677560402230721</v>
      </c>
      <c r="L27" s="213">
        <v>5.1450759811580618</v>
      </c>
      <c r="M27" s="212">
        <v>5</v>
      </c>
    </row>
    <row r="28" spans="1:15" ht="18" customHeight="1" thickBot="1">
      <c r="A28" s="74"/>
      <c r="B28" s="199"/>
      <c r="C28" s="198"/>
      <c r="D28" s="198"/>
      <c r="E28" s="210"/>
      <c r="F28" s="211"/>
      <c r="G28" s="211"/>
      <c r="H28" s="211"/>
      <c r="I28" s="210"/>
      <c r="J28" s="211"/>
      <c r="K28" s="211"/>
      <c r="L28" s="211"/>
      <c r="M28" s="210"/>
    </row>
    <row r="29" spans="1:15" s="71" customFormat="1" ht="18" customHeight="1"/>
    <row r="30" spans="1:15" s="71" customFormat="1" ht="18" customHeight="1"/>
    <row r="31" spans="1:15" s="71" customFormat="1" ht="18" customHeight="1"/>
    <row r="32" spans="1:15" s="71" customFormat="1" ht="18" customHeight="1"/>
    <row r="33" s="71" customFormat="1" ht="18" customHeight="1"/>
    <row r="34" s="71" customFormat="1" ht="18" customHeight="1"/>
    <row r="35" s="71" customFormat="1" ht="18" customHeight="1"/>
    <row r="36" s="71" customFormat="1" ht="18" customHeight="1"/>
    <row r="37" s="71" customFormat="1" ht="18" customHeight="1"/>
    <row r="38" s="71" customFormat="1" ht="18" customHeight="1"/>
    <row r="39" s="71" customFormat="1" ht="18" customHeight="1"/>
    <row r="40" s="71" customFormat="1" ht="18" customHeight="1"/>
    <row r="41" s="71" customFormat="1" ht="18" customHeight="1"/>
    <row r="42" s="71" customFormat="1" ht="18" customHeight="1"/>
    <row r="43" s="71" customFormat="1" ht="12"/>
    <row r="44" s="71" customFormat="1" ht="12"/>
    <row r="45" s="71" customFormat="1" ht="12"/>
    <row r="46" s="71" customFormat="1" ht="12"/>
    <row r="47" s="71" customFormat="1" ht="12"/>
    <row r="48"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sheetData>
  <mergeCells count="56">
    <mergeCell ref="A29:IV29"/>
    <mergeCell ref="A30:IV30"/>
    <mergeCell ref="A1:M1"/>
    <mergeCell ref="B3:E3"/>
    <mergeCell ref="F3:I3"/>
    <mergeCell ref="J3:M3"/>
    <mergeCell ref="A3:A6"/>
    <mergeCell ref="B2:M2"/>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showZeros="0" topLeftCell="A49" workbookViewId="0">
      <selection activeCell="A30" sqref="A30:A65"/>
    </sheetView>
  </sheetViews>
  <sheetFormatPr defaultRowHeight="10.5"/>
  <cols>
    <col min="1" max="1" width="13.25" style="323" customWidth="1"/>
    <col min="2" max="16" width="12.625" style="323" customWidth="1"/>
    <col min="17" max="16384" width="9" style="323"/>
  </cols>
  <sheetData>
    <row r="1" spans="1:15" ht="20.25">
      <c r="A1" s="91" t="s">
        <v>131</v>
      </c>
      <c r="B1" s="164"/>
      <c r="C1" s="164"/>
      <c r="D1" s="164"/>
      <c r="E1" s="164"/>
      <c r="F1" s="164"/>
      <c r="G1" s="164"/>
      <c r="H1" s="164"/>
      <c r="I1" s="164"/>
      <c r="J1" s="164"/>
      <c r="K1" s="164"/>
      <c r="L1" s="164"/>
      <c r="M1" s="164"/>
      <c r="N1" s="164"/>
      <c r="O1" s="164"/>
    </row>
    <row r="2" spans="1:15" ht="18" customHeight="1">
      <c r="A2" s="91"/>
      <c r="B2" s="163"/>
      <c r="C2" s="163"/>
      <c r="D2" s="163"/>
      <c r="E2" s="163"/>
      <c r="F2" s="163"/>
      <c r="G2" s="163"/>
      <c r="H2" s="163"/>
      <c r="I2" s="163"/>
      <c r="J2" s="163"/>
      <c r="K2" s="163"/>
      <c r="L2" s="163"/>
      <c r="M2" s="163"/>
      <c r="N2" s="163"/>
      <c r="O2" s="163"/>
    </row>
    <row r="3" spans="1:15" ht="18" customHeight="1" thickBot="1">
      <c r="A3" s="90" t="s">
        <v>155</v>
      </c>
      <c r="B3" s="135"/>
      <c r="C3" s="135"/>
      <c r="D3" s="135"/>
      <c r="E3" s="135"/>
      <c r="F3" s="135"/>
      <c r="G3" s="135"/>
      <c r="H3" s="135"/>
      <c r="I3" s="135"/>
      <c r="J3" s="135"/>
      <c r="K3" s="135"/>
      <c r="L3" s="135"/>
      <c r="M3" s="135"/>
      <c r="N3" s="135"/>
      <c r="O3" s="135"/>
    </row>
    <row r="4" spans="1:15" ht="18" customHeight="1">
      <c r="A4" s="334" t="s">
        <v>153</v>
      </c>
      <c r="B4" s="243" t="s">
        <v>152</v>
      </c>
      <c r="C4" s="87"/>
      <c r="D4" s="87"/>
      <c r="E4" s="87"/>
      <c r="F4" s="87"/>
      <c r="G4" s="87"/>
      <c r="H4" s="87"/>
      <c r="I4" s="87"/>
      <c r="J4" s="87"/>
      <c r="K4" s="87"/>
      <c r="L4" s="87"/>
      <c r="M4" s="87"/>
      <c r="N4" s="87"/>
      <c r="O4" s="87"/>
    </row>
    <row r="5" spans="1:15" ht="18" customHeight="1">
      <c r="A5" s="332"/>
      <c r="B5" s="152"/>
      <c r="C5" s="326" t="s">
        <v>132</v>
      </c>
      <c r="D5" s="327"/>
      <c r="E5" s="327"/>
      <c r="F5" s="327"/>
      <c r="G5" s="326" t="s">
        <v>133</v>
      </c>
      <c r="H5" s="327"/>
      <c r="I5" s="327"/>
      <c r="J5" s="328" t="s">
        <v>134</v>
      </c>
      <c r="K5" s="328" t="s">
        <v>135</v>
      </c>
      <c r="L5" s="328" t="s">
        <v>138</v>
      </c>
      <c r="M5" s="328" t="s">
        <v>137</v>
      </c>
      <c r="N5" s="328" t="s">
        <v>136</v>
      </c>
      <c r="O5" s="328" t="s">
        <v>139</v>
      </c>
    </row>
    <row r="6" spans="1:15" ht="18" customHeight="1">
      <c r="A6" s="332" t="s">
        <v>154</v>
      </c>
      <c r="B6" s="152"/>
      <c r="C6" s="329"/>
      <c r="D6" s="328" t="s">
        <v>140</v>
      </c>
      <c r="E6" s="328" t="s">
        <v>149</v>
      </c>
      <c r="F6" s="328" t="s">
        <v>141</v>
      </c>
      <c r="G6" s="329"/>
      <c r="H6" s="328" t="s">
        <v>150</v>
      </c>
      <c r="I6" s="328" t="s">
        <v>142</v>
      </c>
      <c r="J6" s="330" t="s">
        <v>156</v>
      </c>
      <c r="K6" s="330"/>
      <c r="L6" s="330" t="s">
        <v>157</v>
      </c>
      <c r="M6" s="330" t="s">
        <v>143</v>
      </c>
      <c r="N6" s="330" t="s">
        <v>158</v>
      </c>
      <c r="O6" s="330" t="s">
        <v>144</v>
      </c>
    </row>
    <row r="7" spans="1:15" ht="18" customHeight="1">
      <c r="A7" s="333"/>
      <c r="B7" s="151"/>
      <c r="C7" s="331"/>
      <c r="D7" s="330" t="s">
        <v>132</v>
      </c>
      <c r="E7" s="330" t="s">
        <v>132</v>
      </c>
      <c r="F7" s="330" t="s">
        <v>132</v>
      </c>
      <c r="G7" s="331"/>
      <c r="H7" s="330" t="s">
        <v>133</v>
      </c>
      <c r="I7" s="330" t="s">
        <v>133</v>
      </c>
      <c r="J7" s="330"/>
      <c r="K7" s="330"/>
      <c r="L7" s="330" t="s">
        <v>148</v>
      </c>
      <c r="M7" s="330" t="s">
        <v>147</v>
      </c>
      <c r="N7" s="330" t="s">
        <v>146</v>
      </c>
      <c r="O7" s="330"/>
    </row>
    <row r="8" spans="1:15" ht="18" customHeight="1">
      <c r="A8" s="83"/>
      <c r="B8" s="82"/>
      <c r="C8" s="81"/>
      <c r="D8" s="81"/>
      <c r="E8" s="81"/>
      <c r="F8" s="81"/>
      <c r="G8" s="81"/>
      <c r="H8" s="81"/>
      <c r="I8" s="81"/>
      <c r="J8" s="81"/>
      <c r="K8" s="81"/>
      <c r="L8" s="81"/>
      <c r="M8" s="81"/>
      <c r="N8" s="81"/>
      <c r="O8" s="81"/>
    </row>
    <row r="9" spans="1:15" ht="18" customHeight="1">
      <c r="A9" s="78" t="s">
        <v>129</v>
      </c>
      <c r="B9" s="77">
        <v>169732</v>
      </c>
      <c r="C9" s="76">
        <v>9293</v>
      </c>
      <c r="D9" s="76">
        <v>7539</v>
      </c>
      <c r="E9" s="76">
        <v>447</v>
      </c>
      <c r="F9" s="76">
        <v>643</v>
      </c>
      <c r="G9" s="76"/>
      <c r="H9" s="76"/>
      <c r="I9" s="76">
        <v>55018</v>
      </c>
      <c r="J9" s="76">
        <v>94395</v>
      </c>
      <c r="K9" s="76"/>
      <c r="L9" s="76">
        <v>2989</v>
      </c>
      <c r="M9" s="76">
        <v>887</v>
      </c>
      <c r="N9" s="76">
        <v>2571</v>
      </c>
      <c r="O9" s="76"/>
    </row>
    <row r="10" spans="1:15" ht="18" customHeight="1">
      <c r="A10" s="78">
        <v>1980</v>
      </c>
      <c r="B10" s="77">
        <v>180553</v>
      </c>
      <c r="C10" s="76">
        <v>9902</v>
      </c>
      <c r="D10" s="76">
        <v>7859</v>
      </c>
      <c r="E10" s="76">
        <v>678</v>
      </c>
      <c r="F10" s="76">
        <v>694</v>
      </c>
      <c r="G10" s="76"/>
      <c r="H10" s="76"/>
      <c r="I10" s="76">
        <v>55413</v>
      </c>
      <c r="J10" s="76">
        <v>102474</v>
      </c>
      <c r="K10" s="76"/>
      <c r="L10" s="76">
        <v>3105</v>
      </c>
      <c r="M10" s="76">
        <v>1138</v>
      </c>
      <c r="N10" s="76">
        <v>2745</v>
      </c>
      <c r="O10" s="76" t="s">
        <v>6</v>
      </c>
    </row>
    <row r="11" spans="1:15" ht="18" customHeight="1">
      <c r="A11" s="78" t="s">
        <v>31</v>
      </c>
      <c r="B11" s="77">
        <v>978540</v>
      </c>
      <c r="C11" s="76">
        <v>11955</v>
      </c>
      <c r="D11" s="76">
        <v>9197</v>
      </c>
      <c r="E11" s="76">
        <v>1485</v>
      </c>
      <c r="F11" s="76">
        <v>938</v>
      </c>
      <c r="G11" s="76"/>
      <c r="H11" s="76"/>
      <c r="I11" s="76">
        <v>47387</v>
      </c>
      <c r="J11" s="76">
        <v>126604</v>
      </c>
      <c r="K11" s="76">
        <v>777674</v>
      </c>
      <c r="L11" s="76">
        <v>3410</v>
      </c>
      <c r="M11" s="76">
        <v>1566</v>
      </c>
      <c r="N11" s="76">
        <v>2996</v>
      </c>
      <c r="O11" s="76"/>
    </row>
    <row r="12" spans="1:15" ht="18" customHeight="1">
      <c r="A12" s="78">
        <v>1990</v>
      </c>
      <c r="B12" s="77">
        <v>1012690</v>
      </c>
      <c r="C12" s="76">
        <v>14377</v>
      </c>
      <c r="D12" s="76">
        <v>10424</v>
      </c>
      <c r="E12" s="76">
        <v>2115</v>
      </c>
      <c r="F12" s="76">
        <v>1362</v>
      </c>
      <c r="G12" s="76"/>
      <c r="H12" s="76"/>
      <c r="I12" s="76">
        <v>47749</v>
      </c>
      <c r="J12" s="76">
        <v>129332</v>
      </c>
      <c r="K12" s="76">
        <v>803956</v>
      </c>
      <c r="L12" s="76">
        <v>3618</v>
      </c>
      <c r="M12" s="76">
        <v>1781</v>
      </c>
      <c r="N12" s="76">
        <v>3148</v>
      </c>
      <c r="O12" s="76"/>
    </row>
    <row r="13" spans="1:15" ht="18" customHeight="1">
      <c r="A13" s="78">
        <v>1995</v>
      </c>
      <c r="B13" s="77">
        <v>994409</v>
      </c>
      <c r="C13" s="76">
        <v>15663</v>
      </c>
      <c r="D13" s="76">
        <v>11586</v>
      </c>
      <c r="E13" s="76">
        <v>2361</v>
      </c>
      <c r="F13" s="76">
        <v>1445</v>
      </c>
      <c r="G13" s="76"/>
      <c r="H13" s="76"/>
      <c r="I13" s="76">
        <v>51797</v>
      </c>
      <c r="J13" s="76">
        <v>104406</v>
      </c>
      <c r="K13" s="76">
        <v>804352</v>
      </c>
      <c r="L13" s="76">
        <v>3729</v>
      </c>
      <c r="M13" s="76">
        <v>1895</v>
      </c>
      <c r="N13" s="76">
        <v>3179</v>
      </c>
      <c r="O13" s="76"/>
    </row>
    <row r="14" spans="1:15" ht="18" customHeight="1">
      <c r="A14" s="78">
        <v>1996</v>
      </c>
      <c r="B14" s="77">
        <v>1078131</v>
      </c>
      <c r="C14" s="76">
        <v>15833</v>
      </c>
      <c r="D14" s="76">
        <v>11696</v>
      </c>
      <c r="E14" s="76">
        <v>2405</v>
      </c>
      <c r="F14" s="76">
        <v>1473</v>
      </c>
      <c r="G14" s="76"/>
      <c r="H14" s="76" t="s">
        <v>6</v>
      </c>
      <c r="I14" s="76">
        <v>51277</v>
      </c>
      <c r="J14" s="76">
        <v>237153</v>
      </c>
      <c r="K14" s="76">
        <v>755565</v>
      </c>
      <c r="L14" s="76">
        <v>3737</v>
      </c>
      <c r="M14" s="76">
        <v>1887</v>
      </c>
      <c r="N14" s="76">
        <v>3172</v>
      </c>
      <c r="O14" s="76"/>
    </row>
    <row r="15" spans="1:15" ht="18" customHeight="1">
      <c r="A15" s="78">
        <v>1997</v>
      </c>
      <c r="B15" s="77">
        <v>1048657</v>
      </c>
      <c r="C15" s="76">
        <v>15944</v>
      </c>
      <c r="D15" s="76">
        <v>11771</v>
      </c>
      <c r="E15" s="76">
        <v>2413</v>
      </c>
      <c r="F15" s="76">
        <v>1488</v>
      </c>
      <c r="G15" s="76"/>
      <c r="H15" s="76">
        <v>554</v>
      </c>
      <c r="I15" s="76">
        <v>50981</v>
      </c>
      <c r="J15" s="76">
        <v>229474</v>
      </c>
      <c r="K15" s="76">
        <v>733624</v>
      </c>
      <c r="L15" s="76">
        <v>3747</v>
      </c>
      <c r="M15" s="76">
        <v>1893</v>
      </c>
      <c r="N15" s="76">
        <v>3180</v>
      </c>
      <c r="O15" s="76"/>
    </row>
    <row r="16" spans="1:15" ht="18" customHeight="1">
      <c r="A16" s="78">
        <v>1998</v>
      </c>
      <c r="B16" s="77">
        <v>1042885</v>
      </c>
      <c r="C16" s="76">
        <v>16001</v>
      </c>
      <c r="D16" s="76">
        <v>11779</v>
      </c>
      <c r="E16" s="76">
        <v>2443</v>
      </c>
      <c r="F16" s="76">
        <v>1495</v>
      </c>
      <c r="G16" s="76"/>
      <c r="H16" s="76">
        <v>542</v>
      </c>
      <c r="I16" s="76">
        <v>50071</v>
      </c>
      <c r="J16" s="76">
        <v>229349</v>
      </c>
      <c r="K16" s="76">
        <v>728788</v>
      </c>
      <c r="L16" s="76">
        <v>3746</v>
      </c>
      <c r="M16" s="76">
        <v>1889</v>
      </c>
      <c r="N16" s="76">
        <v>3191</v>
      </c>
      <c r="O16" s="76"/>
    </row>
    <row r="17" spans="1:15" ht="18" customHeight="1">
      <c r="A17" s="78">
        <v>1999</v>
      </c>
      <c r="B17" s="77">
        <v>1017673</v>
      </c>
      <c r="C17" s="76">
        <v>16678</v>
      </c>
      <c r="D17" s="76">
        <v>11868</v>
      </c>
      <c r="E17" s="76">
        <v>2441</v>
      </c>
      <c r="F17" s="76">
        <v>1533</v>
      </c>
      <c r="G17" s="76"/>
      <c r="H17" s="76">
        <v>563</v>
      </c>
      <c r="I17" s="76">
        <v>49694</v>
      </c>
      <c r="J17" s="76">
        <v>226588</v>
      </c>
      <c r="K17" s="76">
        <v>716677</v>
      </c>
      <c r="L17" s="76">
        <v>3763</v>
      </c>
      <c r="M17" s="76">
        <v>1877</v>
      </c>
      <c r="N17" s="76">
        <v>3180</v>
      </c>
      <c r="O17" s="76"/>
    </row>
    <row r="18" spans="1:15" ht="18" customHeight="1">
      <c r="A18" s="78">
        <v>2000</v>
      </c>
      <c r="B18" s="77">
        <v>1034229</v>
      </c>
      <c r="C18" s="76">
        <v>16318</v>
      </c>
      <c r="D18" s="76">
        <v>11872</v>
      </c>
      <c r="E18" s="76">
        <v>2453</v>
      </c>
      <c r="F18" s="76">
        <v>1543</v>
      </c>
      <c r="G18" s="76"/>
      <c r="H18" s="76">
        <v>548</v>
      </c>
      <c r="I18" s="76">
        <v>49229</v>
      </c>
      <c r="J18" s="76">
        <v>240934</v>
      </c>
      <c r="K18" s="76">
        <v>709458</v>
      </c>
      <c r="L18" s="76">
        <v>3741</v>
      </c>
      <c r="M18" s="76">
        <v>1839</v>
      </c>
      <c r="N18" s="76">
        <v>3163</v>
      </c>
      <c r="O18" s="76"/>
    </row>
    <row r="19" spans="1:15" ht="18" customHeight="1">
      <c r="A19" s="78">
        <v>2001</v>
      </c>
      <c r="B19" s="77">
        <v>1029314</v>
      </c>
      <c r="C19" s="76">
        <v>16197</v>
      </c>
      <c r="D19" s="76">
        <v>11834</v>
      </c>
      <c r="E19" s="76">
        <v>2478</v>
      </c>
      <c r="F19" s="76">
        <v>1576</v>
      </c>
      <c r="G19" s="76"/>
      <c r="H19" s="76">
        <v>553</v>
      </c>
      <c r="I19" s="76">
        <v>48090</v>
      </c>
      <c r="J19" s="76">
        <v>248061</v>
      </c>
      <c r="K19" s="76">
        <v>698966</v>
      </c>
      <c r="L19" s="76">
        <v>3813</v>
      </c>
      <c r="M19" s="76">
        <v>1783</v>
      </c>
      <c r="N19" s="76">
        <v>3132</v>
      </c>
      <c r="O19" s="76"/>
    </row>
    <row r="20" spans="1:15" ht="18" customHeight="1">
      <c r="A20" s="78">
        <v>2002</v>
      </c>
      <c r="B20" s="77">
        <v>1005004</v>
      </c>
      <c r="C20" s="76">
        <v>17844</v>
      </c>
      <c r="D20" s="76">
        <v>12716</v>
      </c>
      <c r="E20" s="76">
        <v>2492</v>
      </c>
      <c r="F20" s="76">
        <v>2237</v>
      </c>
      <c r="G20" s="76">
        <v>8211</v>
      </c>
      <c r="H20" s="76">
        <v>1022</v>
      </c>
      <c r="I20" s="76">
        <v>44992</v>
      </c>
      <c r="J20" s="76">
        <v>219907</v>
      </c>
      <c r="K20" s="76">
        <v>698966</v>
      </c>
      <c r="L20" s="76">
        <v>3580</v>
      </c>
      <c r="M20" s="76">
        <v>1839</v>
      </c>
      <c r="N20" s="76">
        <v>3067</v>
      </c>
      <c r="O20" s="76">
        <v>571</v>
      </c>
    </row>
    <row r="21" spans="1:15" ht="18" customHeight="1">
      <c r="A21" s="78">
        <v>2003</v>
      </c>
      <c r="B21" s="77">
        <v>806243</v>
      </c>
      <c r="C21" s="76">
        <v>17764</v>
      </c>
      <c r="D21" s="76">
        <v>12599</v>
      </c>
      <c r="E21" s="76">
        <v>2518</v>
      </c>
      <c r="F21" s="76">
        <v>2271</v>
      </c>
      <c r="G21" s="76">
        <v>10101</v>
      </c>
      <c r="H21" s="76">
        <v>925</v>
      </c>
      <c r="I21" s="76">
        <v>44279</v>
      </c>
      <c r="J21" s="76">
        <v>204468</v>
      </c>
      <c r="K21" s="76">
        <v>514920</v>
      </c>
      <c r="L21" s="76">
        <v>3584</v>
      </c>
      <c r="M21" s="76">
        <v>1749</v>
      </c>
      <c r="N21" s="76">
        <v>3033</v>
      </c>
      <c r="O21" s="76">
        <v>838</v>
      </c>
    </row>
    <row r="22" spans="1:15" ht="18" customHeight="1">
      <c r="A22" s="78">
        <v>2004</v>
      </c>
      <c r="B22" s="77">
        <v>849140</v>
      </c>
      <c r="C22" s="76">
        <v>18393</v>
      </c>
      <c r="D22" s="76">
        <v>12900</v>
      </c>
      <c r="E22" s="76">
        <v>2611</v>
      </c>
      <c r="F22" s="76">
        <v>2492</v>
      </c>
      <c r="G22" s="76">
        <v>14153</v>
      </c>
      <c r="H22" s="76">
        <v>845</v>
      </c>
      <c r="I22" s="76">
        <v>41626</v>
      </c>
      <c r="J22" s="76">
        <v>208794</v>
      </c>
      <c r="K22" s="76">
        <v>551600</v>
      </c>
      <c r="L22" s="76">
        <v>3588</v>
      </c>
      <c r="M22" s="76">
        <v>1583</v>
      </c>
      <c r="N22" s="76">
        <v>2998</v>
      </c>
      <c r="O22" s="76">
        <v>1284</v>
      </c>
    </row>
    <row r="23" spans="1:15" ht="18" customHeight="1">
      <c r="A23" s="78">
        <v>2005</v>
      </c>
      <c r="B23" s="77">
        <v>882206</v>
      </c>
      <c r="C23" s="76">
        <v>18703</v>
      </c>
      <c r="D23" s="76">
        <v>12982</v>
      </c>
      <c r="E23" s="76">
        <v>2620</v>
      </c>
      <c r="F23" s="76">
        <v>2682</v>
      </c>
      <c r="G23" s="76">
        <v>17128</v>
      </c>
      <c r="H23" s="76">
        <v>787</v>
      </c>
      <c r="I23" s="76">
        <v>40907</v>
      </c>
      <c r="J23" s="76">
        <v>207457</v>
      </c>
      <c r="K23" s="76">
        <v>583209</v>
      </c>
      <c r="L23" s="76">
        <v>3585</v>
      </c>
      <c r="M23" s="76">
        <v>1502</v>
      </c>
      <c r="N23" s="76">
        <v>3021</v>
      </c>
      <c r="O23" s="76">
        <v>1702</v>
      </c>
    </row>
    <row r="24" spans="1:15" ht="18" customHeight="1">
      <c r="A24" s="78">
        <v>2006</v>
      </c>
      <c r="B24" s="77">
        <v>918097</v>
      </c>
      <c r="C24" s="76">
        <v>19246</v>
      </c>
      <c r="D24" s="76">
        <v>13120</v>
      </c>
      <c r="E24" s="76">
        <v>2665</v>
      </c>
      <c r="F24" s="76">
        <v>3022</v>
      </c>
      <c r="G24" s="76">
        <v>22656</v>
      </c>
      <c r="H24" s="76">
        <v>816</v>
      </c>
      <c r="I24" s="76">
        <v>39975</v>
      </c>
      <c r="J24" s="76">
        <v>212243</v>
      </c>
      <c r="K24" s="76">
        <v>609128</v>
      </c>
      <c r="L24" s="76">
        <v>3548</v>
      </c>
      <c r="M24" s="76">
        <v>1402</v>
      </c>
      <c r="N24" s="76">
        <v>3003</v>
      </c>
      <c r="O24" s="76">
        <v>2097</v>
      </c>
    </row>
    <row r="25" spans="1:15" ht="18" customHeight="1">
      <c r="A25" s="78">
        <v>2007</v>
      </c>
      <c r="B25" s="77">
        <v>912263</v>
      </c>
      <c r="C25" s="76">
        <v>19852</v>
      </c>
      <c r="D25" s="76">
        <v>13372</v>
      </c>
      <c r="E25" s="76">
        <v>2720</v>
      </c>
      <c r="F25" s="76">
        <v>3282</v>
      </c>
      <c r="G25" s="76">
        <v>27069</v>
      </c>
      <c r="H25" s="76">
        <v>803</v>
      </c>
      <c r="I25" s="76">
        <v>39876</v>
      </c>
      <c r="J25" s="76">
        <v>197083</v>
      </c>
      <c r="K25" s="76">
        <v>613855</v>
      </c>
      <c r="L25" s="76">
        <v>3585</v>
      </c>
      <c r="M25" s="76">
        <v>1365</v>
      </c>
      <c r="N25" s="76">
        <v>3051</v>
      </c>
      <c r="O25" s="76">
        <v>2553</v>
      </c>
    </row>
    <row r="26" spans="1:15" ht="18" customHeight="1">
      <c r="A26" s="78">
        <v>2008</v>
      </c>
      <c r="B26" s="79">
        <v>891480</v>
      </c>
      <c r="C26" s="80">
        <v>19712</v>
      </c>
      <c r="D26" s="80">
        <v>13119</v>
      </c>
      <c r="E26" s="80">
        <v>2688</v>
      </c>
      <c r="F26" s="80">
        <v>3437</v>
      </c>
      <c r="G26" s="76">
        <v>24260</v>
      </c>
      <c r="H26" s="80">
        <v>780</v>
      </c>
      <c r="I26" s="80">
        <v>39080</v>
      </c>
      <c r="J26" s="76">
        <v>180752</v>
      </c>
      <c r="K26" s="76">
        <v>613143</v>
      </c>
      <c r="L26" s="76">
        <v>3534</v>
      </c>
      <c r="M26" s="76">
        <v>1310</v>
      </c>
      <c r="N26" s="76">
        <v>3011</v>
      </c>
      <c r="O26" s="76">
        <v>2675</v>
      </c>
    </row>
    <row r="27" spans="1:15" ht="18" customHeight="1">
      <c r="A27" s="78" t="s">
        <v>91</v>
      </c>
      <c r="B27" s="79">
        <v>916571</v>
      </c>
      <c r="C27" s="76">
        <v>20291</v>
      </c>
      <c r="D27" s="76">
        <v>13364</v>
      </c>
      <c r="E27" s="76">
        <v>2728</v>
      </c>
      <c r="F27" s="76">
        <v>3716</v>
      </c>
      <c r="G27" s="76">
        <v>27308</v>
      </c>
      <c r="H27" s="80">
        <v>1152</v>
      </c>
      <c r="I27" s="76">
        <v>38475</v>
      </c>
      <c r="J27" s="76">
        <v>182448</v>
      </c>
      <c r="K27" s="76">
        <v>632770</v>
      </c>
      <c r="L27" s="76">
        <v>3536</v>
      </c>
      <c r="M27" s="76">
        <v>1291</v>
      </c>
      <c r="N27" s="76">
        <v>3020</v>
      </c>
      <c r="O27" s="76">
        <v>2809</v>
      </c>
    </row>
    <row r="28" spans="1:15" ht="18" customHeight="1">
      <c r="A28" s="78" t="s">
        <v>75</v>
      </c>
      <c r="B28" s="77">
        <v>936927</v>
      </c>
      <c r="C28" s="76">
        <v>20918</v>
      </c>
      <c r="D28" s="76">
        <v>13681</v>
      </c>
      <c r="E28" s="76">
        <v>2778</v>
      </c>
      <c r="F28" s="76">
        <v>3956</v>
      </c>
      <c r="G28" s="76">
        <v>32739</v>
      </c>
      <c r="H28" s="76">
        <v>929</v>
      </c>
      <c r="I28" s="76">
        <v>37836</v>
      </c>
      <c r="J28" s="76">
        <v>181781</v>
      </c>
      <c r="K28" s="76">
        <v>648424</v>
      </c>
      <c r="L28" s="76">
        <v>3513</v>
      </c>
      <c r="M28" s="76">
        <v>1274</v>
      </c>
      <c r="N28" s="76">
        <v>3025</v>
      </c>
      <c r="O28" s="76">
        <v>2992</v>
      </c>
    </row>
    <row r="29" spans="1:15" ht="18" customHeight="1">
      <c r="A29" s="78"/>
      <c r="B29" s="77"/>
      <c r="C29" s="76"/>
      <c r="D29" s="76"/>
      <c r="E29" s="76"/>
      <c r="F29" s="76"/>
      <c r="G29" s="76"/>
      <c r="H29" s="76"/>
      <c r="I29" s="76"/>
      <c r="J29" s="76"/>
      <c r="K29" s="76"/>
      <c r="L29" s="76"/>
      <c r="M29" s="76"/>
      <c r="N29" s="76"/>
      <c r="O29" s="76"/>
    </row>
    <row r="30" spans="1:15" ht="18" customHeight="1">
      <c r="A30" s="335" t="s">
        <v>159</v>
      </c>
      <c r="B30" s="77">
        <v>9411</v>
      </c>
      <c r="C30" s="76">
        <v>544</v>
      </c>
      <c r="D30" s="76">
        <v>321</v>
      </c>
      <c r="E30" s="76">
        <v>90</v>
      </c>
      <c r="F30" s="76">
        <v>122</v>
      </c>
      <c r="G30" s="76">
        <v>1583</v>
      </c>
      <c r="H30" s="76"/>
      <c r="I30" s="76"/>
      <c r="J30" s="76">
        <v>4096</v>
      </c>
      <c r="K30" s="76">
        <v>2972</v>
      </c>
      <c r="L30" s="76">
        <v>31</v>
      </c>
      <c r="M30" s="76">
        <v>27</v>
      </c>
      <c r="N30" s="76">
        <v>19</v>
      </c>
      <c r="O30" s="76">
        <v>20</v>
      </c>
    </row>
    <row r="31" spans="1:15" ht="18" customHeight="1">
      <c r="A31" s="336" t="s">
        <v>160</v>
      </c>
      <c r="B31" s="77">
        <v>4542</v>
      </c>
      <c r="C31" s="76">
        <v>277</v>
      </c>
      <c r="D31" s="76">
        <v>183</v>
      </c>
      <c r="E31" s="76">
        <v>28</v>
      </c>
      <c r="F31" s="76">
        <v>62</v>
      </c>
      <c r="G31" s="76">
        <v>877</v>
      </c>
      <c r="H31" s="76">
        <v>1</v>
      </c>
      <c r="I31" s="76">
        <v>160</v>
      </c>
      <c r="J31" s="76">
        <v>1222</v>
      </c>
      <c r="K31" s="76">
        <v>1855</v>
      </c>
      <c r="L31" s="76">
        <v>24</v>
      </c>
      <c r="M31" s="76">
        <v>16</v>
      </c>
      <c r="N31" s="76">
        <v>23</v>
      </c>
      <c r="O31" s="76">
        <v>17</v>
      </c>
    </row>
    <row r="32" spans="1:15" ht="18" customHeight="1">
      <c r="A32" s="336" t="s">
        <v>161</v>
      </c>
      <c r="B32" s="77">
        <v>81403</v>
      </c>
      <c r="C32" s="76">
        <v>1226</v>
      </c>
      <c r="D32" s="76">
        <v>812</v>
      </c>
      <c r="E32" s="76">
        <v>178</v>
      </c>
      <c r="F32" s="76">
        <v>204</v>
      </c>
      <c r="G32" s="76">
        <v>1172</v>
      </c>
      <c r="H32" s="76"/>
      <c r="I32" s="76">
        <v>1962</v>
      </c>
      <c r="J32" s="76">
        <v>10082</v>
      </c>
      <c r="K32" s="76">
        <v>66277</v>
      </c>
      <c r="L32" s="76">
        <v>195</v>
      </c>
      <c r="M32" s="76">
        <v>7</v>
      </c>
      <c r="N32" s="76">
        <v>186</v>
      </c>
      <c r="O32" s="76">
        <v>179</v>
      </c>
    </row>
    <row r="33" spans="1:15" ht="18" customHeight="1">
      <c r="A33" s="336" t="s">
        <v>162</v>
      </c>
      <c r="B33" s="77">
        <v>41098</v>
      </c>
      <c r="C33" s="76">
        <v>1198</v>
      </c>
      <c r="D33" s="76">
        <v>632</v>
      </c>
      <c r="E33" s="76">
        <v>204</v>
      </c>
      <c r="F33" s="76">
        <v>348</v>
      </c>
      <c r="G33" s="76">
        <v>754</v>
      </c>
      <c r="H33" s="76">
        <v>513</v>
      </c>
      <c r="I33" s="76">
        <v>1201</v>
      </c>
      <c r="J33" s="76">
        <v>7630</v>
      </c>
      <c r="K33" s="76">
        <v>29253</v>
      </c>
      <c r="L33" s="76">
        <v>146</v>
      </c>
      <c r="M33" s="76">
        <v>15</v>
      </c>
      <c r="N33" s="76">
        <v>133</v>
      </c>
      <c r="O33" s="76">
        <v>130</v>
      </c>
    </row>
    <row r="34" spans="1:15" ht="18" customHeight="1">
      <c r="A34" s="336" t="s">
        <v>163</v>
      </c>
      <c r="B34" s="77">
        <v>22565</v>
      </c>
      <c r="C34" s="76">
        <v>467</v>
      </c>
      <c r="D34" s="76">
        <v>296</v>
      </c>
      <c r="E34" s="76">
        <v>61</v>
      </c>
      <c r="F34" s="76">
        <v>61</v>
      </c>
      <c r="G34" s="76">
        <v>1027</v>
      </c>
      <c r="H34" s="76">
        <v>4</v>
      </c>
      <c r="I34" s="76">
        <v>1331</v>
      </c>
      <c r="J34" s="76">
        <v>4709</v>
      </c>
      <c r="K34" s="76">
        <v>14500</v>
      </c>
      <c r="L34" s="76">
        <v>127</v>
      </c>
      <c r="M34" s="76">
        <v>50</v>
      </c>
      <c r="N34" s="76">
        <v>117</v>
      </c>
      <c r="O34" s="76">
        <v>111</v>
      </c>
    </row>
    <row r="35" spans="1:15" ht="18" customHeight="1">
      <c r="A35" s="128"/>
      <c r="B35" s="77"/>
      <c r="C35" s="76"/>
      <c r="D35" s="76"/>
      <c r="E35" s="76"/>
      <c r="F35" s="76"/>
      <c r="G35" s="76"/>
      <c r="H35" s="76"/>
      <c r="I35" s="76"/>
      <c r="J35" s="76"/>
      <c r="K35" s="76"/>
      <c r="L35" s="76"/>
      <c r="M35" s="76"/>
      <c r="N35" s="76"/>
      <c r="O35" s="76"/>
    </row>
    <row r="36" spans="1:15" ht="18" customHeight="1">
      <c r="A36" s="336" t="s">
        <v>164</v>
      </c>
      <c r="B36" s="77">
        <v>34805</v>
      </c>
      <c r="C36" s="76">
        <v>821</v>
      </c>
      <c r="D36" s="76">
        <v>507</v>
      </c>
      <c r="E36" s="76">
        <v>98</v>
      </c>
      <c r="F36" s="76">
        <v>209</v>
      </c>
      <c r="G36" s="76">
        <v>947</v>
      </c>
      <c r="H36" s="76">
        <v>33</v>
      </c>
      <c r="I36" s="76">
        <v>1001</v>
      </c>
      <c r="J36" s="76">
        <v>10728</v>
      </c>
      <c r="K36" s="76">
        <v>20591</v>
      </c>
      <c r="L36" s="76">
        <v>132</v>
      </c>
      <c r="M36" s="76">
        <v>88</v>
      </c>
      <c r="N36" s="76">
        <v>110</v>
      </c>
      <c r="O36" s="76">
        <v>111</v>
      </c>
    </row>
    <row r="37" spans="1:15" ht="18" customHeight="1">
      <c r="A37" s="336" t="s">
        <v>165</v>
      </c>
      <c r="B37" s="77">
        <v>19385</v>
      </c>
      <c r="C37" s="76">
        <v>568</v>
      </c>
      <c r="D37" s="76">
        <v>346</v>
      </c>
      <c r="E37" s="76">
        <v>76</v>
      </c>
      <c r="F37" s="76">
        <v>134</v>
      </c>
      <c r="G37" s="76">
        <v>2076</v>
      </c>
      <c r="H37" s="76">
        <v>9</v>
      </c>
      <c r="I37" s="76">
        <v>768</v>
      </c>
      <c r="J37" s="76">
        <v>5760</v>
      </c>
      <c r="K37" s="76">
        <v>9862</v>
      </c>
      <c r="L37" s="76">
        <v>67</v>
      </c>
      <c r="M37" s="76">
        <v>54</v>
      </c>
      <c r="N37" s="76">
        <v>70</v>
      </c>
      <c r="O37" s="76">
        <v>38</v>
      </c>
    </row>
    <row r="38" spans="1:15" ht="18" customHeight="1">
      <c r="A38" s="336" t="s">
        <v>166</v>
      </c>
      <c r="B38" s="77">
        <v>22073</v>
      </c>
      <c r="C38" s="76">
        <v>917</v>
      </c>
      <c r="D38" s="76">
        <v>650</v>
      </c>
      <c r="E38" s="76">
        <v>120</v>
      </c>
      <c r="F38" s="76">
        <v>135</v>
      </c>
      <c r="G38" s="76">
        <v>1035</v>
      </c>
      <c r="H38" s="76">
        <v>13</v>
      </c>
      <c r="I38" s="76">
        <v>954</v>
      </c>
      <c r="J38" s="76">
        <v>5318</v>
      </c>
      <c r="K38" s="76">
        <v>13141</v>
      </c>
      <c r="L38" s="76">
        <v>188</v>
      </c>
      <c r="M38" s="76">
        <v>110</v>
      </c>
      <c r="N38" s="76">
        <v>147</v>
      </c>
      <c r="O38" s="76">
        <v>154</v>
      </c>
    </row>
    <row r="39" spans="1:15" ht="18" customHeight="1">
      <c r="A39" s="128"/>
      <c r="B39" s="77"/>
      <c r="C39" s="76"/>
      <c r="D39" s="76"/>
      <c r="E39" s="76"/>
      <c r="F39" s="76"/>
      <c r="G39" s="76"/>
      <c r="H39" s="76"/>
      <c r="I39" s="76"/>
      <c r="J39" s="76"/>
      <c r="K39" s="76"/>
      <c r="L39" s="76"/>
      <c r="M39" s="76"/>
      <c r="N39" s="76"/>
      <c r="O39" s="76"/>
    </row>
    <row r="40" spans="1:15" ht="18" customHeight="1">
      <c r="A40" s="336" t="s">
        <v>167</v>
      </c>
      <c r="B40" s="77">
        <v>4708</v>
      </c>
      <c r="C40" s="76">
        <v>306</v>
      </c>
      <c r="D40" s="76">
        <v>185</v>
      </c>
      <c r="E40" s="76">
        <v>17</v>
      </c>
      <c r="F40" s="76">
        <v>85</v>
      </c>
      <c r="G40" s="76">
        <v>931</v>
      </c>
      <c r="H40" s="76"/>
      <c r="I40" s="76"/>
      <c r="J40" s="76">
        <v>1893</v>
      </c>
      <c r="K40" s="76">
        <v>1437</v>
      </c>
      <c r="L40" s="76">
        <v>21</v>
      </c>
      <c r="M40" s="76">
        <v>19</v>
      </c>
      <c r="N40" s="76">
        <v>21</v>
      </c>
      <c r="O40" s="76">
        <v>19</v>
      </c>
    </row>
    <row r="41" spans="1:15" ht="18" customHeight="1">
      <c r="A41" s="336" t="s">
        <v>168</v>
      </c>
      <c r="B41" s="77">
        <v>30956</v>
      </c>
      <c r="C41" s="76">
        <v>1155</v>
      </c>
      <c r="D41" s="76">
        <v>754</v>
      </c>
      <c r="E41" s="76">
        <v>86</v>
      </c>
      <c r="F41" s="76">
        <v>284</v>
      </c>
      <c r="G41" s="76">
        <v>2177</v>
      </c>
      <c r="H41" s="76">
        <v>8</v>
      </c>
      <c r="I41" s="76">
        <v>1268</v>
      </c>
      <c r="J41" s="76">
        <v>8515</v>
      </c>
      <c r="K41" s="76">
        <v>17127</v>
      </c>
      <c r="L41" s="76">
        <v>130</v>
      </c>
      <c r="M41" s="76">
        <v>46</v>
      </c>
      <c r="N41" s="76">
        <v>103</v>
      </c>
      <c r="O41" s="76">
        <v>109</v>
      </c>
    </row>
    <row r="42" spans="1:15" ht="18" customHeight="1">
      <c r="A42" s="336" t="s">
        <v>169</v>
      </c>
      <c r="B42" s="77">
        <v>29939</v>
      </c>
      <c r="C42" s="76">
        <v>687</v>
      </c>
      <c r="D42" s="76">
        <v>354</v>
      </c>
      <c r="E42" s="76">
        <v>109</v>
      </c>
      <c r="F42" s="76">
        <v>208</v>
      </c>
      <c r="G42" s="76">
        <v>6103</v>
      </c>
      <c r="H42" s="76">
        <v>42</v>
      </c>
      <c r="I42" s="76">
        <v>1508</v>
      </c>
      <c r="J42" s="76">
        <v>7346</v>
      </c>
      <c r="K42" s="76">
        <v>13643</v>
      </c>
      <c r="L42" s="76">
        <v>101</v>
      </c>
      <c r="M42" s="76">
        <v>25</v>
      </c>
      <c r="N42" s="76">
        <v>87</v>
      </c>
      <c r="O42" s="76">
        <v>100</v>
      </c>
    </row>
    <row r="43" spans="1:15" ht="18" customHeight="1">
      <c r="A43" s="336" t="s">
        <v>170</v>
      </c>
      <c r="B43" s="77">
        <v>22997</v>
      </c>
      <c r="C43" s="76">
        <v>728</v>
      </c>
      <c r="D43" s="76">
        <v>501</v>
      </c>
      <c r="E43" s="76">
        <v>85</v>
      </c>
      <c r="F43" s="76">
        <v>132</v>
      </c>
      <c r="G43" s="76">
        <v>1711</v>
      </c>
      <c r="H43" s="76">
        <v>9</v>
      </c>
      <c r="I43" s="76">
        <v>1437</v>
      </c>
      <c r="J43" s="76">
        <v>2958</v>
      </c>
      <c r="K43" s="76">
        <v>15636</v>
      </c>
      <c r="L43" s="76">
        <v>124</v>
      </c>
      <c r="M43" s="76">
        <v>50</v>
      </c>
      <c r="N43" s="76">
        <v>119</v>
      </c>
      <c r="O43" s="76">
        <v>110</v>
      </c>
    </row>
    <row r="44" spans="1:15" ht="18" customHeight="1">
      <c r="A44" s="336" t="s">
        <v>171</v>
      </c>
      <c r="B44" s="77">
        <v>27017</v>
      </c>
      <c r="C44" s="76">
        <v>455</v>
      </c>
      <c r="D44" s="76">
        <v>292</v>
      </c>
      <c r="E44" s="76">
        <v>71</v>
      </c>
      <c r="F44" s="76">
        <v>81</v>
      </c>
      <c r="G44" s="76">
        <v>486</v>
      </c>
      <c r="H44" s="76"/>
      <c r="I44" s="76">
        <v>869</v>
      </c>
      <c r="J44" s="76">
        <v>4806</v>
      </c>
      <c r="K44" s="76">
        <v>20032</v>
      </c>
      <c r="L44" s="76">
        <v>94</v>
      </c>
      <c r="M44" s="76">
        <v>25</v>
      </c>
      <c r="N44" s="76">
        <v>87</v>
      </c>
      <c r="O44" s="76">
        <v>73</v>
      </c>
    </row>
    <row r="45" spans="1:15" ht="18" customHeight="1">
      <c r="A45" s="336" t="s">
        <v>172</v>
      </c>
      <c r="B45" s="77">
        <v>34068</v>
      </c>
      <c r="C45" s="76">
        <v>504</v>
      </c>
      <c r="D45" s="76">
        <v>329</v>
      </c>
      <c r="E45" s="76">
        <v>96</v>
      </c>
      <c r="F45" s="76">
        <v>72</v>
      </c>
      <c r="G45" s="76">
        <v>700</v>
      </c>
      <c r="H45" s="76">
        <v>10</v>
      </c>
      <c r="I45" s="76">
        <v>1570</v>
      </c>
      <c r="J45" s="76">
        <v>3835</v>
      </c>
      <c r="K45" s="76">
        <v>26904</v>
      </c>
      <c r="L45" s="76">
        <v>113</v>
      </c>
      <c r="M45" s="76">
        <v>109</v>
      </c>
      <c r="N45" s="76">
        <v>111</v>
      </c>
      <c r="O45" s="76">
        <v>109</v>
      </c>
    </row>
    <row r="46" spans="1:15" ht="18" customHeight="1">
      <c r="A46" s="336" t="s">
        <v>173</v>
      </c>
      <c r="B46" s="77">
        <v>66967</v>
      </c>
      <c r="C46" s="76">
        <v>1377</v>
      </c>
      <c r="D46" s="76">
        <v>917</v>
      </c>
      <c r="E46" s="76">
        <v>149</v>
      </c>
      <c r="F46" s="76">
        <v>302</v>
      </c>
      <c r="G46" s="76">
        <v>2248</v>
      </c>
      <c r="H46" s="76">
        <v>76</v>
      </c>
      <c r="I46" s="76">
        <v>1646</v>
      </c>
      <c r="J46" s="76">
        <v>10356</v>
      </c>
      <c r="K46" s="76">
        <v>50471</v>
      </c>
      <c r="L46" s="76">
        <v>204</v>
      </c>
      <c r="M46" s="76">
        <v>121</v>
      </c>
      <c r="N46" s="76">
        <v>148</v>
      </c>
      <c r="O46" s="76">
        <v>165</v>
      </c>
    </row>
    <row r="47" spans="1:15" ht="18" customHeight="1">
      <c r="A47" s="128"/>
      <c r="B47" s="77"/>
      <c r="C47" s="76"/>
      <c r="D47" s="76"/>
      <c r="E47" s="76"/>
      <c r="F47" s="76"/>
      <c r="G47" s="76"/>
      <c r="H47" s="76"/>
      <c r="I47" s="76"/>
      <c r="J47" s="76"/>
      <c r="K47" s="76"/>
      <c r="L47" s="76"/>
      <c r="M47" s="76"/>
      <c r="N47" s="76"/>
      <c r="O47" s="76"/>
    </row>
    <row r="48" spans="1:15" ht="18" customHeight="1">
      <c r="A48" s="336" t="s">
        <v>174</v>
      </c>
      <c r="B48" s="77">
        <v>75741</v>
      </c>
      <c r="C48" s="76">
        <v>1198</v>
      </c>
      <c r="D48" s="76">
        <v>794</v>
      </c>
      <c r="E48" s="76">
        <v>186</v>
      </c>
      <c r="F48" s="76">
        <v>207</v>
      </c>
      <c r="G48" s="76">
        <v>861</v>
      </c>
      <c r="H48" s="76">
        <v>5</v>
      </c>
      <c r="I48" s="76">
        <v>2079</v>
      </c>
      <c r="J48" s="76">
        <v>6780</v>
      </c>
      <c r="K48" s="76">
        <v>64140</v>
      </c>
      <c r="L48" s="76">
        <v>180</v>
      </c>
      <c r="M48" s="76">
        <v>20</v>
      </c>
      <c r="N48" s="76">
        <v>167</v>
      </c>
      <c r="O48" s="76">
        <v>146</v>
      </c>
    </row>
    <row r="49" spans="1:15" ht="18" customHeight="1">
      <c r="A49" s="336" t="s">
        <v>175</v>
      </c>
      <c r="B49" s="77">
        <v>34269</v>
      </c>
      <c r="C49" s="76">
        <v>602</v>
      </c>
      <c r="D49" s="76">
        <v>394</v>
      </c>
      <c r="E49" s="76">
        <v>87</v>
      </c>
      <c r="F49" s="76">
        <v>107</v>
      </c>
      <c r="G49" s="76">
        <v>1130</v>
      </c>
      <c r="H49" s="76">
        <v>44</v>
      </c>
      <c r="I49" s="76">
        <v>1149</v>
      </c>
      <c r="J49" s="76">
        <v>6729</v>
      </c>
      <c r="K49" s="76">
        <v>24112</v>
      </c>
      <c r="L49" s="76">
        <v>115</v>
      </c>
      <c r="M49" s="76">
        <v>84</v>
      </c>
      <c r="N49" s="76">
        <v>100</v>
      </c>
      <c r="O49" s="76">
        <v>98</v>
      </c>
    </row>
    <row r="50" spans="1:15" ht="18" customHeight="1">
      <c r="A50" s="336" t="s">
        <v>176</v>
      </c>
      <c r="B50" s="77">
        <v>59359</v>
      </c>
      <c r="C50" s="76">
        <v>752</v>
      </c>
      <c r="D50" s="76">
        <v>482</v>
      </c>
      <c r="E50" s="76">
        <v>126</v>
      </c>
      <c r="F50" s="76">
        <v>127</v>
      </c>
      <c r="G50" s="76">
        <v>540</v>
      </c>
      <c r="H50" s="76">
        <v>6</v>
      </c>
      <c r="I50" s="76">
        <v>2309</v>
      </c>
      <c r="J50" s="76">
        <v>9935</v>
      </c>
      <c r="K50" s="76">
        <v>45182</v>
      </c>
      <c r="L50" s="76">
        <v>146</v>
      </c>
      <c r="M50" s="76">
        <v>85</v>
      </c>
      <c r="N50" s="76">
        <v>139</v>
      </c>
      <c r="O50" s="76">
        <v>130</v>
      </c>
    </row>
    <row r="51" spans="1:15" ht="18" customHeight="1">
      <c r="A51" s="336" t="s">
        <v>177</v>
      </c>
      <c r="B51" s="77">
        <v>44880</v>
      </c>
      <c r="C51" s="76">
        <v>1088</v>
      </c>
      <c r="D51" s="76">
        <v>674</v>
      </c>
      <c r="E51" s="76">
        <v>147</v>
      </c>
      <c r="F51" s="76">
        <v>255</v>
      </c>
      <c r="G51" s="76">
        <v>2267</v>
      </c>
      <c r="H51" s="76">
        <v>84</v>
      </c>
      <c r="I51" s="76">
        <v>1272</v>
      </c>
      <c r="J51" s="76">
        <v>11056</v>
      </c>
      <c r="K51" s="76">
        <v>28339</v>
      </c>
      <c r="L51" s="76">
        <v>134</v>
      </c>
      <c r="M51" s="76">
        <v>147</v>
      </c>
      <c r="N51" s="76">
        <v>126</v>
      </c>
      <c r="O51" s="76">
        <v>141</v>
      </c>
    </row>
    <row r="52" spans="1:15" ht="18" customHeight="1">
      <c r="A52" s="336" t="s">
        <v>178</v>
      </c>
      <c r="B52" s="77">
        <v>32741</v>
      </c>
      <c r="C52" s="76">
        <v>450</v>
      </c>
      <c r="D52" s="76">
        <v>285</v>
      </c>
      <c r="E52" s="76">
        <v>85</v>
      </c>
      <c r="F52" s="76">
        <v>69</v>
      </c>
      <c r="G52" s="76">
        <v>285</v>
      </c>
      <c r="H52" s="76"/>
      <c r="I52" s="76">
        <v>1278</v>
      </c>
      <c r="J52" s="76">
        <v>7888</v>
      </c>
      <c r="K52" s="76">
        <v>22405</v>
      </c>
      <c r="L52" s="76">
        <v>105</v>
      </c>
      <c r="M52" s="76">
        <v>43</v>
      </c>
      <c r="N52" s="76">
        <v>103</v>
      </c>
      <c r="O52" s="76">
        <v>109</v>
      </c>
    </row>
    <row r="53" spans="1:15" ht="18" customHeight="1">
      <c r="A53" s="336" t="s">
        <v>179</v>
      </c>
      <c r="B53" s="77">
        <v>4678</v>
      </c>
      <c r="C53" s="76">
        <v>188</v>
      </c>
      <c r="D53" s="76">
        <v>145</v>
      </c>
      <c r="E53" s="76">
        <v>19</v>
      </c>
      <c r="F53" s="76">
        <v>21</v>
      </c>
      <c r="G53" s="76">
        <v>105</v>
      </c>
      <c r="H53" s="76">
        <v>3</v>
      </c>
      <c r="I53" s="76">
        <v>305</v>
      </c>
      <c r="J53" s="76">
        <v>1554</v>
      </c>
      <c r="K53" s="76">
        <v>2412</v>
      </c>
      <c r="L53" s="76">
        <v>26</v>
      </c>
      <c r="M53" s="76">
        <v>24</v>
      </c>
      <c r="N53" s="76">
        <v>24</v>
      </c>
      <c r="O53" s="76">
        <v>20</v>
      </c>
    </row>
    <row r="54" spans="1:15" ht="18" customHeight="1">
      <c r="A54" s="128"/>
      <c r="B54" s="77"/>
      <c r="C54" s="76"/>
      <c r="D54" s="76"/>
      <c r="E54" s="76"/>
      <c r="F54" s="76"/>
      <c r="G54" s="76"/>
      <c r="H54" s="76"/>
      <c r="I54" s="76"/>
      <c r="J54" s="76"/>
      <c r="K54" s="76"/>
      <c r="L54" s="76"/>
      <c r="M54" s="76"/>
      <c r="N54" s="76"/>
      <c r="O54" s="76"/>
    </row>
    <row r="55" spans="1:15" ht="18" customHeight="1">
      <c r="A55" s="336" t="s">
        <v>180</v>
      </c>
      <c r="B55" s="77">
        <v>17495</v>
      </c>
      <c r="C55" s="76">
        <v>417</v>
      </c>
      <c r="D55" s="76">
        <v>296</v>
      </c>
      <c r="E55" s="76">
        <v>44</v>
      </c>
      <c r="F55" s="76">
        <v>69</v>
      </c>
      <c r="G55" s="76">
        <v>450</v>
      </c>
      <c r="H55" s="76">
        <v>10</v>
      </c>
      <c r="I55" s="76">
        <v>1022</v>
      </c>
      <c r="J55" s="76">
        <v>4821</v>
      </c>
      <c r="K55" s="76">
        <v>10597</v>
      </c>
      <c r="L55" s="76">
        <v>43</v>
      </c>
      <c r="M55" s="76">
        <v>16</v>
      </c>
      <c r="N55" s="76">
        <v>41</v>
      </c>
      <c r="O55" s="76">
        <v>42</v>
      </c>
    </row>
    <row r="56" spans="1:15" ht="18" customHeight="1">
      <c r="A56" s="336" t="s">
        <v>181</v>
      </c>
      <c r="B56" s="77">
        <v>74283</v>
      </c>
      <c r="C56" s="76">
        <v>1261</v>
      </c>
      <c r="D56" s="76">
        <v>833</v>
      </c>
      <c r="E56" s="76">
        <v>166</v>
      </c>
      <c r="F56" s="76">
        <v>221</v>
      </c>
      <c r="G56" s="76">
        <v>741</v>
      </c>
      <c r="H56" s="76">
        <v>3</v>
      </c>
      <c r="I56" s="76">
        <v>4671</v>
      </c>
      <c r="J56" s="76">
        <v>14124</v>
      </c>
      <c r="K56" s="76">
        <v>52705</v>
      </c>
      <c r="L56" s="76">
        <v>206</v>
      </c>
      <c r="M56" s="76">
        <v>37</v>
      </c>
      <c r="N56" s="76">
        <v>203</v>
      </c>
      <c r="O56" s="76">
        <v>203</v>
      </c>
    </row>
    <row r="57" spans="1:15" ht="18" customHeight="1">
      <c r="A57" s="336" t="s">
        <v>182</v>
      </c>
      <c r="B57" s="77">
        <v>25420</v>
      </c>
      <c r="C57" s="76">
        <v>554</v>
      </c>
      <c r="D57" s="76">
        <v>414</v>
      </c>
      <c r="E57" s="76">
        <v>67</v>
      </c>
      <c r="F57" s="76">
        <v>64</v>
      </c>
      <c r="G57" s="76">
        <v>370</v>
      </c>
      <c r="H57" s="76">
        <v>8</v>
      </c>
      <c r="I57" s="76">
        <v>1443</v>
      </c>
      <c r="J57" s="76">
        <v>2894</v>
      </c>
      <c r="K57" s="76">
        <v>19783</v>
      </c>
      <c r="L57" s="76">
        <v>103</v>
      </c>
      <c r="M57" s="76">
        <v>8</v>
      </c>
      <c r="N57" s="76">
        <v>89</v>
      </c>
      <c r="O57" s="76">
        <v>96</v>
      </c>
    </row>
    <row r="58" spans="1:15" ht="18" customHeight="1">
      <c r="A58" s="336" t="s">
        <v>183</v>
      </c>
      <c r="B58" s="77">
        <v>22888</v>
      </c>
      <c r="C58" s="76">
        <v>780</v>
      </c>
      <c r="D58" s="76">
        <v>535</v>
      </c>
      <c r="E58" s="76">
        <v>101</v>
      </c>
      <c r="F58" s="76">
        <v>126</v>
      </c>
      <c r="G58" s="76">
        <v>367</v>
      </c>
      <c r="H58" s="76">
        <v>2</v>
      </c>
      <c r="I58" s="76">
        <v>1385</v>
      </c>
      <c r="J58" s="76">
        <v>6562</v>
      </c>
      <c r="K58" s="76">
        <v>13189</v>
      </c>
      <c r="L58" s="76">
        <v>150</v>
      </c>
      <c r="M58" s="76">
        <v>31</v>
      </c>
      <c r="N58" s="76">
        <v>147</v>
      </c>
      <c r="O58" s="76">
        <v>146</v>
      </c>
    </row>
    <row r="59" spans="1:15" ht="18" customHeight="1">
      <c r="A59" s="336" t="s">
        <v>184</v>
      </c>
      <c r="B59" s="77">
        <v>4960</v>
      </c>
      <c r="C59" s="76">
        <v>101</v>
      </c>
      <c r="D59" s="76">
        <v>82</v>
      </c>
      <c r="E59" s="76"/>
      <c r="F59" s="76">
        <v>1</v>
      </c>
      <c r="G59" s="76">
        <v>8</v>
      </c>
      <c r="H59" s="76"/>
      <c r="I59" s="76">
        <v>672</v>
      </c>
      <c r="J59" s="76">
        <v>430</v>
      </c>
      <c r="K59" s="76">
        <v>3608</v>
      </c>
      <c r="L59" s="76">
        <v>81</v>
      </c>
      <c r="M59" s="76"/>
      <c r="N59" s="76">
        <v>55</v>
      </c>
      <c r="O59" s="76">
        <v>2</v>
      </c>
    </row>
    <row r="60" spans="1:15" ht="18" customHeight="1">
      <c r="A60" s="128"/>
      <c r="B60" s="77"/>
      <c r="C60" s="76"/>
      <c r="D60" s="76"/>
      <c r="E60" s="76"/>
      <c r="F60" s="76"/>
      <c r="G60" s="76"/>
      <c r="H60" s="76"/>
      <c r="I60" s="76"/>
      <c r="J60" s="76"/>
      <c r="K60" s="76"/>
      <c r="L60" s="76"/>
      <c r="M60" s="76"/>
      <c r="N60" s="76"/>
      <c r="O60" s="76"/>
    </row>
    <row r="61" spans="1:15" ht="18" customHeight="1">
      <c r="A61" s="336" t="s">
        <v>185</v>
      </c>
      <c r="B61" s="77">
        <v>35696</v>
      </c>
      <c r="C61" s="76">
        <v>828</v>
      </c>
      <c r="D61" s="76">
        <v>597</v>
      </c>
      <c r="E61" s="76">
        <v>139</v>
      </c>
      <c r="F61" s="76">
        <v>88</v>
      </c>
      <c r="G61" s="76">
        <v>466</v>
      </c>
      <c r="H61" s="76">
        <v>29</v>
      </c>
      <c r="I61" s="76">
        <v>1700</v>
      </c>
      <c r="J61" s="76">
        <v>5495</v>
      </c>
      <c r="K61" s="76">
        <v>26699</v>
      </c>
      <c r="L61" s="76">
        <v>122</v>
      </c>
      <c r="M61" s="76">
        <v>5</v>
      </c>
      <c r="N61" s="76">
        <v>117</v>
      </c>
      <c r="O61" s="76">
        <v>110</v>
      </c>
    </row>
    <row r="62" spans="1:15" ht="18" customHeight="1">
      <c r="A62" s="336" t="s">
        <v>186</v>
      </c>
      <c r="B62" s="77">
        <v>26673</v>
      </c>
      <c r="C62" s="76">
        <v>381</v>
      </c>
      <c r="D62" s="76">
        <v>260</v>
      </c>
      <c r="E62" s="76">
        <v>69</v>
      </c>
      <c r="F62" s="76">
        <v>40</v>
      </c>
      <c r="G62" s="76">
        <v>422</v>
      </c>
      <c r="H62" s="76">
        <v>8</v>
      </c>
      <c r="I62" s="76">
        <v>1338</v>
      </c>
      <c r="J62" s="76">
        <v>7747</v>
      </c>
      <c r="K62" s="76">
        <v>16415</v>
      </c>
      <c r="L62" s="76">
        <v>103</v>
      </c>
      <c r="M62" s="76">
        <v>7</v>
      </c>
      <c r="N62" s="76">
        <v>100</v>
      </c>
      <c r="O62" s="76">
        <v>91</v>
      </c>
    </row>
    <row r="63" spans="1:15" ht="18" customHeight="1">
      <c r="A63" s="336" t="s">
        <v>187</v>
      </c>
      <c r="B63" s="77">
        <v>5781</v>
      </c>
      <c r="C63" s="76">
        <v>129</v>
      </c>
      <c r="D63" s="76">
        <v>79</v>
      </c>
      <c r="E63" s="76">
        <v>13</v>
      </c>
      <c r="F63" s="76">
        <v>10</v>
      </c>
      <c r="G63" s="76">
        <v>163</v>
      </c>
      <c r="H63" s="76"/>
      <c r="I63" s="76">
        <v>404</v>
      </c>
      <c r="J63" s="76">
        <v>693</v>
      </c>
      <c r="K63" s="76">
        <v>4243</v>
      </c>
      <c r="L63" s="76">
        <v>56</v>
      </c>
      <c r="M63" s="76">
        <v>1</v>
      </c>
      <c r="N63" s="76">
        <v>21</v>
      </c>
      <c r="O63" s="76">
        <v>55</v>
      </c>
    </row>
    <row r="64" spans="1:15" ht="18" customHeight="1">
      <c r="A64" s="336" t="s">
        <v>188</v>
      </c>
      <c r="B64" s="77">
        <v>4129</v>
      </c>
      <c r="C64" s="76">
        <v>157</v>
      </c>
      <c r="D64" s="76">
        <v>108</v>
      </c>
      <c r="E64" s="76">
        <v>18</v>
      </c>
      <c r="F64" s="76">
        <v>26</v>
      </c>
      <c r="G64" s="76">
        <v>96</v>
      </c>
      <c r="H64" s="76"/>
      <c r="I64" s="76">
        <v>233</v>
      </c>
      <c r="J64" s="76">
        <v>1005</v>
      </c>
      <c r="K64" s="76">
        <v>2544</v>
      </c>
      <c r="L64" s="76">
        <v>25</v>
      </c>
      <c r="M64" s="76"/>
      <c r="N64" s="76">
        <v>22</v>
      </c>
      <c r="O64" s="76">
        <v>25</v>
      </c>
    </row>
    <row r="65" spans="1:15" ht="18" customHeight="1">
      <c r="A65" s="336" t="s">
        <v>189</v>
      </c>
      <c r="B65" s="77">
        <v>16000</v>
      </c>
      <c r="C65" s="76">
        <v>802</v>
      </c>
      <c r="D65" s="76">
        <v>624</v>
      </c>
      <c r="E65" s="76">
        <v>43</v>
      </c>
      <c r="F65" s="76">
        <v>86</v>
      </c>
      <c r="G65" s="76">
        <v>641</v>
      </c>
      <c r="H65" s="76">
        <v>9</v>
      </c>
      <c r="I65" s="76">
        <v>901</v>
      </c>
      <c r="J65" s="76">
        <v>4814</v>
      </c>
      <c r="K65" s="76">
        <v>8350</v>
      </c>
      <c r="L65" s="76">
        <v>221</v>
      </c>
      <c r="M65" s="76">
        <v>4</v>
      </c>
      <c r="N65" s="76">
        <v>90</v>
      </c>
      <c r="O65" s="76">
        <v>133</v>
      </c>
    </row>
    <row r="66" spans="1:15" ht="18" customHeight="1" thickBot="1">
      <c r="A66" s="127"/>
      <c r="B66" s="73"/>
      <c r="C66" s="72"/>
      <c r="D66" s="72"/>
      <c r="E66" s="72"/>
      <c r="F66" s="72"/>
      <c r="G66" s="72"/>
      <c r="H66" s="72"/>
      <c r="I66" s="72"/>
      <c r="J66" s="72"/>
      <c r="K66" s="72"/>
      <c r="L66" s="72"/>
      <c r="M66" s="72"/>
      <c r="N66" s="72"/>
      <c r="O66" s="72"/>
    </row>
    <row r="67" spans="1:15" s="92" customFormat="1" ht="18" customHeight="1"/>
    <row r="68" spans="1:15" s="71" customFormat="1" ht="18" customHeight="1"/>
    <row r="69" spans="1:15" s="71" customFormat="1" ht="18" customHeight="1"/>
    <row r="70" spans="1:15" s="71" customFormat="1" ht="18" customHeight="1"/>
    <row r="71" spans="1:15" s="71" customFormat="1" ht="18" customHeight="1"/>
    <row r="72" spans="1:15" s="71" customFormat="1" ht="18" customHeight="1"/>
    <row r="73" spans="1:15" s="71" customFormat="1" ht="18" customHeight="1"/>
    <row r="74" spans="1:15" s="71" customFormat="1" ht="18" customHeight="1"/>
    <row r="75" spans="1:15" s="71" customFormat="1" ht="18" customHeight="1"/>
    <row r="76" spans="1:15" s="71" customFormat="1" ht="18" customHeight="1"/>
    <row r="77" spans="1:15" s="71" customFormat="1" ht="12"/>
    <row r="78" spans="1:15" s="71" customFormat="1" ht="12"/>
    <row r="79" spans="1:15" s="71" customFormat="1" ht="12"/>
    <row r="80" spans="1:15"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row r="114" s="71" customFormat="1" ht="12"/>
    <row r="115" s="71" customFormat="1" ht="12"/>
    <row r="116" s="71" customFormat="1" ht="12"/>
  </sheetData>
  <mergeCells count="59">
    <mergeCell ref="A69:IV69"/>
    <mergeCell ref="A1:O1"/>
    <mergeCell ref="A2:O2"/>
    <mergeCell ref="B3:O3"/>
    <mergeCell ref="C4:O4"/>
    <mergeCell ref="G5:G7"/>
    <mergeCell ref="A4:A5"/>
    <mergeCell ref="A6:A7"/>
    <mergeCell ref="A70:IV70"/>
    <mergeCell ref="A71:IV71"/>
    <mergeCell ref="A72:IV72"/>
    <mergeCell ref="A73:IV73"/>
    <mergeCell ref="B4:B7"/>
    <mergeCell ref="C5:C7"/>
    <mergeCell ref="A67:IV67"/>
    <mergeCell ref="A68:IV68"/>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4:IV114"/>
    <mergeCell ref="A115:IV115"/>
    <mergeCell ref="A116:IV116"/>
    <mergeCell ref="A110:IV110"/>
    <mergeCell ref="A111:IV111"/>
    <mergeCell ref="A112:IV112"/>
    <mergeCell ref="A113:IV11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showZeros="0" workbookViewId="0">
      <selection sqref="A1:M1"/>
    </sheetView>
  </sheetViews>
  <sheetFormatPr defaultRowHeight="14.25"/>
  <cols>
    <col min="1" max="1" width="27.875" style="70" customWidth="1"/>
    <col min="2" max="16" width="12.625" style="70" customWidth="1"/>
    <col min="17" max="18" width="6" style="70" customWidth="1"/>
    <col min="19" max="16384" width="9" style="70"/>
  </cols>
  <sheetData>
    <row r="1" spans="1:13" ht="22.5" customHeight="1">
      <c r="A1" s="91" t="s">
        <v>494</v>
      </c>
      <c r="B1" s="164"/>
      <c r="C1" s="164"/>
      <c r="D1" s="164"/>
      <c r="E1" s="164"/>
      <c r="F1" s="164"/>
      <c r="G1" s="164"/>
      <c r="H1" s="164"/>
      <c r="I1" s="164"/>
      <c r="J1" s="164"/>
      <c r="K1" s="164"/>
      <c r="L1" s="164"/>
      <c r="M1" s="164"/>
    </row>
    <row r="2" spans="1:13" ht="18" customHeight="1" thickBot="1">
      <c r="A2" s="90"/>
      <c r="B2" s="89"/>
      <c r="C2" s="89"/>
      <c r="D2" s="89"/>
      <c r="E2" s="89"/>
      <c r="F2" s="89"/>
      <c r="G2" s="89"/>
      <c r="H2" s="89"/>
      <c r="I2" s="89"/>
      <c r="J2" s="89"/>
      <c r="K2" s="89"/>
      <c r="L2" s="89"/>
      <c r="M2" s="89"/>
    </row>
    <row r="3" spans="1:13" ht="21.75" customHeight="1">
      <c r="A3" s="374" t="s">
        <v>487</v>
      </c>
      <c r="B3" s="520" t="s">
        <v>152</v>
      </c>
      <c r="C3" s="521"/>
      <c r="D3" s="521"/>
      <c r="E3" s="521"/>
      <c r="F3" s="520" t="s">
        <v>104</v>
      </c>
      <c r="G3" s="521"/>
      <c r="H3" s="521"/>
      <c r="I3" s="521"/>
      <c r="J3" s="520" t="s">
        <v>103</v>
      </c>
      <c r="K3" s="521"/>
      <c r="L3" s="521"/>
      <c r="M3" s="521"/>
    </row>
    <row r="4" spans="1:13" ht="21.75" customHeight="1">
      <c r="A4" s="375"/>
      <c r="B4" s="522" t="s">
        <v>491</v>
      </c>
      <c r="C4" s="522" t="s">
        <v>490</v>
      </c>
      <c r="D4" s="522" t="s">
        <v>488</v>
      </c>
      <c r="E4" s="523" t="s">
        <v>489</v>
      </c>
      <c r="F4" s="522" t="s">
        <v>491</v>
      </c>
      <c r="G4" s="522" t="s">
        <v>490</v>
      </c>
      <c r="H4" s="522" t="s">
        <v>488</v>
      </c>
      <c r="I4" s="523" t="s">
        <v>489</v>
      </c>
      <c r="J4" s="522" t="s">
        <v>491</v>
      </c>
      <c r="K4" s="522" t="s">
        <v>490</v>
      </c>
      <c r="L4" s="522" t="s">
        <v>488</v>
      </c>
      <c r="M4" s="523" t="s">
        <v>489</v>
      </c>
    </row>
    <row r="5" spans="1:13" ht="21.75" customHeight="1">
      <c r="A5" s="375"/>
      <c r="B5" s="524" t="s">
        <v>492</v>
      </c>
      <c r="C5" s="524" t="s">
        <v>102</v>
      </c>
      <c r="D5" s="524" t="s">
        <v>76</v>
      </c>
      <c r="E5" s="525"/>
      <c r="F5" s="524" t="s">
        <v>492</v>
      </c>
      <c r="G5" s="524" t="s">
        <v>102</v>
      </c>
      <c r="H5" s="524" t="s">
        <v>76</v>
      </c>
      <c r="I5" s="525"/>
      <c r="J5" s="524" t="s">
        <v>492</v>
      </c>
      <c r="K5" s="524" t="s">
        <v>102</v>
      </c>
      <c r="L5" s="524" t="s">
        <v>76</v>
      </c>
      <c r="M5" s="525"/>
    </row>
    <row r="6" spans="1:13" ht="21.75" customHeight="1">
      <c r="A6" s="376"/>
      <c r="B6" s="526" t="s">
        <v>101</v>
      </c>
      <c r="C6" s="526" t="s">
        <v>100</v>
      </c>
      <c r="D6" s="526"/>
      <c r="E6" s="527"/>
      <c r="F6" s="526" t="s">
        <v>101</v>
      </c>
      <c r="G6" s="526" t="s">
        <v>100</v>
      </c>
      <c r="H6" s="526"/>
      <c r="I6" s="527"/>
      <c r="J6" s="526" t="s">
        <v>101</v>
      </c>
      <c r="K6" s="526" t="s">
        <v>100</v>
      </c>
      <c r="L6" s="526"/>
      <c r="M6" s="527"/>
    </row>
    <row r="7" spans="1:13" ht="18" customHeight="1">
      <c r="A7" s="83"/>
      <c r="B7" s="209"/>
      <c r="C7" s="208"/>
      <c r="D7" s="208"/>
      <c r="E7" s="207"/>
      <c r="F7" s="208"/>
      <c r="G7" s="208"/>
      <c r="H7" s="208"/>
      <c r="I7" s="207"/>
      <c r="J7" s="208"/>
      <c r="K7" s="208"/>
      <c r="L7" s="208"/>
      <c r="M7" s="207"/>
    </row>
    <row r="8" spans="1:13" ht="18" customHeight="1">
      <c r="A8" s="515" t="s">
        <v>468</v>
      </c>
      <c r="B8" s="200">
        <v>4.1331853702868377</v>
      </c>
      <c r="C8" s="147">
        <v>5.242973424113206</v>
      </c>
      <c r="D8" s="147">
        <v>0.6629274181177931</v>
      </c>
      <c r="E8" s="80">
        <v>11</v>
      </c>
      <c r="F8" s="147">
        <v>5.2961241157669292</v>
      </c>
      <c r="G8" s="147">
        <v>6.8524550865888703</v>
      </c>
      <c r="H8" s="147">
        <v>0.73926028548392608</v>
      </c>
      <c r="I8" s="80">
        <v>10</v>
      </c>
      <c r="J8" s="147">
        <v>2.9173513511674507</v>
      </c>
      <c r="K8" s="147">
        <v>3.6970270891752284</v>
      </c>
      <c r="L8" s="147">
        <v>0.55429864253393668</v>
      </c>
      <c r="M8" s="80">
        <v>13</v>
      </c>
    </row>
    <row r="9" spans="1:13" ht="18" customHeight="1">
      <c r="A9" s="515" t="s">
        <v>469</v>
      </c>
      <c r="B9" s="200">
        <v>2.1206484294228245</v>
      </c>
      <c r="C9" s="147">
        <v>2.653066655476704</v>
      </c>
      <c r="D9" s="147">
        <v>0.34013378595580929</v>
      </c>
      <c r="E9" s="80">
        <v>16</v>
      </c>
      <c r="F9" s="147">
        <v>2.9856798010544736</v>
      </c>
      <c r="G9" s="147">
        <v>4.017333375951182</v>
      </c>
      <c r="H9" s="147">
        <v>0.41675656647096898</v>
      </c>
      <c r="I9" s="80">
        <v>13</v>
      </c>
      <c r="J9" s="147">
        <v>1.2162718461135438</v>
      </c>
      <c r="K9" s="147">
        <v>1.484003634607366</v>
      </c>
      <c r="L9" s="147">
        <v>0.23109243697478993</v>
      </c>
      <c r="M9" s="80">
        <v>16</v>
      </c>
    </row>
    <row r="10" spans="1:13" ht="18" customHeight="1">
      <c r="A10" s="515" t="s">
        <v>106</v>
      </c>
      <c r="B10" s="200">
        <v>2.0790670876694357E-2</v>
      </c>
      <c r="C10" s="147">
        <v>2.9991377212350519E-2</v>
      </c>
      <c r="D10" s="147">
        <v>3.3346449603510716E-3</v>
      </c>
      <c r="E10" s="80">
        <v>20</v>
      </c>
      <c r="F10" s="147">
        <v>8.1353673053255419E-3</v>
      </c>
      <c r="G10" s="147">
        <v>1.062445217668464E-2</v>
      </c>
      <c r="H10" s="147">
        <v>1.1355764753977356E-3</v>
      </c>
      <c r="I10" s="80">
        <v>18</v>
      </c>
      <c r="J10" s="147">
        <v>3.4021590101078143E-2</v>
      </c>
      <c r="K10" s="147">
        <v>4.1574699759781716E-2</v>
      </c>
      <c r="L10" s="147">
        <v>6.4641241111829352E-3</v>
      </c>
      <c r="M10" s="80">
        <v>20</v>
      </c>
    </row>
    <row r="11" spans="1:13" ht="18" customHeight="1">
      <c r="A11" s="515" t="s">
        <v>470</v>
      </c>
      <c r="B11" s="200">
        <v>144.10845611471925</v>
      </c>
      <c r="C11" s="147">
        <v>169.5325958218753</v>
      </c>
      <c r="D11" s="147">
        <v>23.113758078177415</v>
      </c>
      <c r="E11" s="80">
        <v>2</v>
      </c>
      <c r="F11" s="147">
        <v>187.25174926667799</v>
      </c>
      <c r="G11" s="147">
        <v>239.08860290617753</v>
      </c>
      <c r="H11" s="147">
        <v>26.13756373422968</v>
      </c>
      <c r="I11" s="80">
        <v>1</v>
      </c>
      <c r="J11" s="147">
        <v>99.002827194137396</v>
      </c>
      <c r="K11" s="147">
        <v>109.63897591572567</v>
      </c>
      <c r="L11" s="147">
        <v>18.810601163542341</v>
      </c>
      <c r="M11" s="80">
        <v>3</v>
      </c>
    </row>
    <row r="12" spans="1:13" ht="18" customHeight="1">
      <c r="A12" s="515" t="s">
        <v>471</v>
      </c>
      <c r="B12" s="200">
        <v>0.89815698187319626</v>
      </c>
      <c r="C12" s="147">
        <v>1.1747114120434763</v>
      </c>
      <c r="D12" s="147">
        <v>0.14405666228716626</v>
      </c>
      <c r="E12" s="80">
        <v>17</v>
      </c>
      <c r="F12" s="147">
        <v>0.98437944394439059</v>
      </c>
      <c r="G12" s="147">
        <v>1.3572708227159416</v>
      </c>
      <c r="H12" s="147">
        <v>0.13740475352312601</v>
      </c>
      <c r="I12" s="80">
        <v>16</v>
      </c>
      <c r="J12" s="147">
        <v>0.80801276490060592</v>
      </c>
      <c r="K12" s="147">
        <v>1.0172305747076593</v>
      </c>
      <c r="L12" s="147">
        <v>0.15352294764059471</v>
      </c>
      <c r="M12" s="80">
        <v>18</v>
      </c>
    </row>
    <row r="13" spans="1:13" ht="18" customHeight="1">
      <c r="A13" s="515" t="s">
        <v>472</v>
      </c>
      <c r="B13" s="200">
        <v>10.332963425717095</v>
      </c>
      <c r="C13" s="147">
        <v>12.90034853312995</v>
      </c>
      <c r="D13" s="147">
        <v>1.6573185452944825</v>
      </c>
      <c r="E13" s="80">
        <v>8</v>
      </c>
      <c r="F13" s="147">
        <v>8.9895808723847246</v>
      </c>
      <c r="G13" s="147">
        <v>12.341350587076269</v>
      </c>
      <c r="H13" s="147">
        <v>1.254812005314498</v>
      </c>
      <c r="I13" s="80">
        <v>8</v>
      </c>
      <c r="J13" s="147">
        <v>11.737448584871959</v>
      </c>
      <c r="K13" s="147">
        <v>13.405311256163372</v>
      </c>
      <c r="L13" s="147">
        <v>2.2301228183581125</v>
      </c>
      <c r="M13" s="80">
        <v>7</v>
      </c>
    </row>
    <row r="14" spans="1:13" ht="18" customHeight="1">
      <c r="A14" s="515" t="s">
        <v>473</v>
      </c>
      <c r="B14" s="200">
        <v>2.9855403378933096</v>
      </c>
      <c r="C14" s="147">
        <v>4.6944728951241625</v>
      </c>
      <c r="D14" s="147">
        <v>0.47885501630641386</v>
      </c>
      <c r="E14" s="80">
        <v>13</v>
      </c>
      <c r="F14" s="147">
        <v>2.7904309857266609</v>
      </c>
      <c r="G14" s="147">
        <v>5.0265989722667523</v>
      </c>
      <c r="H14" s="147">
        <v>0.3895027310614233</v>
      </c>
      <c r="I14" s="80">
        <v>14</v>
      </c>
      <c r="J14" s="147">
        <v>3.1895240719760758</v>
      </c>
      <c r="K14" s="147">
        <v>4.3728806780624376</v>
      </c>
      <c r="L14" s="147">
        <v>0.6060116354234002</v>
      </c>
      <c r="M14" s="80">
        <v>12</v>
      </c>
    </row>
    <row r="15" spans="1:13" ht="18" customHeight="1">
      <c r="A15" s="515" t="s">
        <v>474</v>
      </c>
      <c r="B15" s="200">
        <v>3.8379578438377782</v>
      </c>
      <c r="C15" s="147">
        <v>5.5332888404049552</v>
      </c>
      <c r="D15" s="147">
        <v>0.61557545968080785</v>
      </c>
      <c r="E15" s="80">
        <v>12</v>
      </c>
      <c r="F15" s="147">
        <v>3.9781946123041902</v>
      </c>
      <c r="G15" s="147">
        <v>6.4496860912561029</v>
      </c>
      <c r="H15" s="147">
        <v>0.55529689646949276</v>
      </c>
      <c r="I15" s="80">
        <v>12</v>
      </c>
      <c r="J15" s="147">
        <v>3.691342525966979</v>
      </c>
      <c r="K15" s="147">
        <v>4.8395397368910622</v>
      </c>
      <c r="L15" s="147">
        <v>0.70135746606334848</v>
      </c>
      <c r="M15" s="80">
        <v>11</v>
      </c>
    </row>
    <row r="16" spans="1:13" ht="18" customHeight="1">
      <c r="A16" s="515" t="s">
        <v>475</v>
      </c>
      <c r="B16" s="200">
        <v>111.33820067887362</v>
      </c>
      <c r="C16" s="147">
        <v>163.0790498046278</v>
      </c>
      <c r="D16" s="147">
        <v>17.857690691672058</v>
      </c>
      <c r="E16" s="80">
        <v>3</v>
      </c>
      <c r="F16" s="147">
        <v>115.53848647023334</v>
      </c>
      <c r="G16" s="147">
        <v>196.1957644000023</v>
      </c>
      <c r="H16" s="147">
        <v>16.12745710359864</v>
      </c>
      <c r="I16" s="80">
        <v>3</v>
      </c>
      <c r="J16" s="147">
        <v>106.94686848273915</v>
      </c>
      <c r="K16" s="147">
        <v>138.19350992025724</v>
      </c>
      <c r="L16" s="147">
        <v>20.319974143503554</v>
      </c>
      <c r="M16" s="80">
        <v>2</v>
      </c>
    </row>
    <row r="17" spans="1:13" ht="18" customHeight="1">
      <c r="A17" s="515" t="s">
        <v>476</v>
      </c>
      <c r="B17" s="200">
        <v>145.70933777222473</v>
      </c>
      <c r="C17" s="147">
        <v>203.29705806219127</v>
      </c>
      <c r="D17" s="147">
        <v>23.370525740124449</v>
      </c>
      <c r="E17" s="80">
        <v>1</v>
      </c>
      <c r="F17" s="147">
        <v>159.26608573635812</v>
      </c>
      <c r="G17" s="147">
        <v>255.16544485913772</v>
      </c>
      <c r="H17" s="147">
        <v>22.231180658861472</v>
      </c>
      <c r="I17" s="80">
        <v>2</v>
      </c>
      <c r="J17" s="147">
        <v>131.53597272829339</v>
      </c>
      <c r="K17" s="147">
        <v>163.84189804782392</v>
      </c>
      <c r="L17" s="147">
        <v>24.991919844861023</v>
      </c>
      <c r="M17" s="80">
        <v>1</v>
      </c>
    </row>
    <row r="18" spans="1:13" ht="18" customHeight="1">
      <c r="A18" s="515" t="s">
        <v>477</v>
      </c>
      <c r="B18" s="200">
        <v>88.252239737392202</v>
      </c>
      <c r="C18" s="147">
        <v>137.97842830599768</v>
      </c>
      <c r="D18" s="147">
        <v>14.154900927698227</v>
      </c>
      <c r="E18" s="80">
        <v>4</v>
      </c>
      <c r="F18" s="147">
        <v>95.362775553025998</v>
      </c>
      <c r="G18" s="147">
        <v>177.78910355577369</v>
      </c>
      <c r="H18" s="147">
        <v>13.311227444612259</v>
      </c>
      <c r="I18" s="80">
        <v>4</v>
      </c>
      <c r="J18" s="147">
        <v>80.81828728511114</v>
      </c>
      <c r="K18" s="147">
        <v>110.07091219621469</v>
      </c>
      <c r="L18" s="147">
        <v>15.355526826115062</v>
      </c>
      <c r="M18" s="80">
        <v>4</v>
      </c>
    </row>
    <row r="19" spans="1:13" ht="18" customHeight="1">
      <c r="A19" s="515" t="s">
        <v>478</v>
      </c>
      <c r="B19" s="200">
        <v>14.761376322452993</v>
      </c>
      <c r="C19" s="147">
        <v>18.415313849892406</v>
      </c>
      <c r="D19" s="147">
        <v>2.3675979218492604</v>
      </c>
      <c r="E19" s="80">
        <v>6</v>
      </c>
      <c r="F19" s="147">
        <v>19.264549779010881</v>
      </c>
      <c r="G19" s="147">
        <v>25.749808003894003</v>
      </c>
      <c r="H19" s="147">
        <v>2.689045093741838</v>
      </c>
      <c r="I19" s="80">
        <v>6</v>
      </c>
      <c r="J19" s="147">
        <v>10.053379874868591</v>
      </c>
      <c r="K19" s="147">
        <v>11.938447684366256</v>
      </c>
      <c r="L19" s="147">
        <v>1.9101486748545573</v>
      </c>
      <c r="M19" s="80">
        <v>8</v>
      </c>
    </row>
    <row r="20" spans="1:13" ht="18" customHeight="1">
      <c r="A20" s="515" t="s">
        <v>479</v>
      </c>
      <c r="B20" s="200">
        <v>0.87736631099650186</v>
      </c>
      <c r="C20" s="147">
        <v>1.1060222573195568</v>
      </c>
      <c r="D20" s="147">
        <v>0.14072201732681519</v>
      </c>
      <c r="E20" s="80">
        <v>18</v>
      </c>
      <c r="F20" s="147">
        <v>0.7159123228686477</v>
      </c>
      <c r="G20" s="147">
        <v>1.0354207810274818</v>
      </c>
      <c r="H20" s="147">
        <v>9.9930729835000731E-2</v>
      </c>
      <c r="I20" s="80">
        <v>17</v>
      </c>
      <c r="J20" s="147">
        <v>1.0461638956081529</v>
      </c>
      <c r="K20" s="147">
        <v>1.167489066390647</v>
      </c>
      <c r="L20" s="147">
        <v>0.19877181641887523</v>
      </c>
      <c r="M20" s="80">
        <v>17</v>
      </c>
    </row>
    <row r="21" spans="1:13" ht="18" customHeight="1">
      <c r="A21" s="515" t="s">
        <v>480</v>
      </c>
      <c r="B21" s="200">
        <v>6.3120476781644062</v>
      </c>
      <c r="C21" s="147">
        <v>7.7285927164796426</v>
      </c>
      <c r="D21" s="147">
        <v>1.0123982099625852</v>
      </c>
      <c r="E21" s="80">
        <v>9</v>
      </c>
      <c r="F21" s="147">
        <v>7.3055598401823358</v>
      </c>
      <c r="G21" s="147">
        <v>10.242381402115059</v>
      </c>
      <c r="H21" s="147">
        <v>1.0197476749071666</v>
      </c>
      <c r="I21" s="80">
        <v>9</v>
      </c>
      <c r="J21" s="147">
        <v>5.2733464656671121</v>
      </c>
      <c r="K21" s="147">
        <v>5.8731319882869606</v>
      </c>
      <c r="L21" s="147">
        <v>1.0019392372333549</v>
      </c>
      <c r="M21" s="80">
        <v>9</v>
      </c>
    </row>
    <row r="22" spans="1:13" ht="18" customHeight="1">
      <c r="A22" s="515" t="s">
        <v>481</v>
      </c>
      <c r="B22" s="200">
        <v>0.13306029361084387</v>
      </c>
      <c r="C22" s="147">
        <v>0.13893493191380793</v>
      </c>
      <c r="D22" s="147">
        <v>2.1341727746246857E-2</v>
      </c>
      <c r="E22" s="80">
        <v>19</v>
      </c>
      <c r="F22" s="147"/>
      <c r="G22" s="147"/>
      <c r="H22" s="147"/>
      <c r="I22" s="80"/>
      <c r="J22" s="147">
        <v>0.27217272080862515</v>
      </c>
      <c r="K22" s="147">
        <v>0.28903664439793542</v>
      </c>
      <c r="L22" s="147">
        <v>5.1712992889463481E-2</v>
      </c>
      <c r="M22" s="80">
        <v>19</v>
      </c>
    </row>
    <row r="23" spans="1:13" ht="18" customHeight="1">
      <c r="A23" s="515" t="s">
        <v>482</v>
      </c>
      <c r="B23" s="200">
        <v>2.5115130419046783</v>
      </c>
      <c r="C23" s="147">
        <v>5.9087084971923849</v>
      </c>
      <c r="D23" s="147">
        <v>0.40282511121040943</v>
      </c>
      <c r="E23" s="80">
        <v>14</v>
      </c>
      <c r="F23" s="147">
        <v>2.9938151683597996</v>
      </c>
      <c r="G23" s="147">
        <v>6.7768986941118792</v>
      </c>
      <c r="H23" s="147">
        <v>0.41789214294636673</v>
      </c>
      <c r="I23" s="80">
        <v>13</v>
      </c>
      <c r="J23" s="147">
        <v>2.0072738159636105</v>
      </c>
      <c r="K23" s="147">
        <v>4.9248876379581539</v>
      </c>
      <c r="L23" s="147">
        <v>0.38138332255979313</v>
      </c>
      <c r="M23" s="80">
        <v>14</v>
      </c>
    </row>
    <row r="24" spans="1:13" ht="18" customHeight="1">
      <c r="A24" s="515" t="s">
        <v>483</v>
      </c>
      <c r="B24" s="200">
        <v>2.141439100299519</v>
      </c>
      <c r="C24" s="147">
        <v>4.0324760266363153</v>
      </c>
      <c r="D24" s="147">
        <v>0.34346843091616036</v>
      </c>
      <c r="E24" s="80">
        <v>15</v>
      </c>
      <c r="F24" s="147">
        <v>2.4812870281242905</v>
      </c>
      <c r="G24" s="147">
        <v>4.6505468742678868</v>
      </c>
      <c r="H24" s="147">
        <v>0.34635082499630937</v>
      </c>
      <c r="I24" s="80">
        <v>15</v>
      </c>
      <c r="J24" s="147">
        <v>1.7861334803066027</v>
      </c>
      <c r="K24" s="147">
        <v>3.341470785850178</v>
      </c>
      <c r="L24" s="147">
        <v>0.33936651583710409</v>
      </c>
      <c r="M24" s="80">
        <v>15</v>
      </c>
    </row>
    <row r="25" spans="1:13" ht="18" customHeight="1">
      <c r="A25" s="515" t="s">
        <v>484</v>
      </c>
      <c r="B25" s="200">
        <v>4.5697894586974197</v>
      </c>
      <c r="C25" s="147">
        <v>6.6764660793701918</v>
      </c>
      <c r="D25" s="147">
        <v>0.73295496228516555</v>
      </c>
      <c r="E25" s="80">
        <v>10</v>
      </c>
      <c r="F25" s="147">
        <v>5.1008753004391147</v>
      </c>
      <c r="G25" s="147">
        <v>7.8044639372031357</v>
      </c>
      <c r="H25" s="147">
        <v>0.71200645007438035</v>
      </c>
      <c r="I25" s="80">
        <v>11</v>
      </c>
      <c r="J25" s="147">
        <v>4.0145476319272211</v>
      </c>
      <c r="K25" s="147">
        <v>5.5578506978002107</v>
      </c>
      <c r="L25" s="147">
        <v>0.76276664511958625</v>
      </c>
      <c r="M25" s="80">
        <v>10</v>
      </c>
    </row>
    <row r="26" spans="1:13" ht="18" customHeight="1">
      <c r="A26" s="515" t="s">
        <v>485</v>
      </c>
      <c r="B26" s="200">
        <v>12.644886027205507</v>
      </c>
      <c r="C26" s="147">
        <v>25.466780349440665</v>
      </c>
      <c r="D26" s="147">
        <v>2.0281310648855215</v>
      </c>
      <c r="E26" s="80">
        <v>7</v>
      </c>
      <c r="F26" s="147">
        <v>10.551571395007228</v>
      </c>
      <c r="G26" s="147">
        <v>27.738769473243217</v>
      </c>
      <c r="H26" s="147">
        <v>1.4728426885908632</v>
      </c>
      <c r="I26" s="80">
        <v>7</v>
      </c>
      <c r="J26" s="147">
        <v>14.833413284070071</v>
      </c>
      <c r="K26" s="147">
        <v>24.005528509865009</v>
      </c>
      <c r="L26" s="147">
        <v>2.8183581124757597</v>
      </c>
      <c r="M26" s="80">
        <v>6</v>
      </c>
    </row>
    <row r="27" spans="1:13" ht="18" customHeight="1">
      <c r="A27" s="515" t="s">
        <v>486</v>
      </c>
      <c r="B27" s="200">
        <v>52.92888991788849</v>
      </c>
      <c r="C27" s="147">
        <v>60.04617622996637</v>
      </c>
      <c r="D27" s="147">
        <v>8.4893391400617588</v>
      </c>
      <c r="E27" s="80">
        <v>5</v>
      </c>
      <c r="F27" s="147">
        <v>71.753939632971282</v>
      </c>
      <c r="G27" s="147">
        <v>82.685722222172416</v>
      </c>
      <c r="H27" s="147">
        <v>10.015784513008029</v>
      </c>
      <c r="I27" s="80">
        <v>5</v>
      </c>
      <c r="J27" s="147">
        <v>33.247598926278613</v>
      </c>
      <c r="K27" s="147">
        <v>37.98337601764225</v>
      </c>
      <c r="L27" s="147">
        <v>6.3170652876535227</v>
      </c>
      <c r="M27" s="80">
        <v>5</v>
      </c>
    </row>
    <row r="28" spans="1:13" ht="18" customHeight="1" thickBot="1">
      <c r="A28" s="74"/>
      <c r="B28" s="199"/>
      <c r="C28" s="198"/>
      <c r="D28" s="198"/>
      <c r="E28" s="206"/>
      <c r="F28" s="198"/>
      <c r="G28" s="198"/>
      <c r="H28" s="198"/>
      <c r="I28" s="206"/>
      <c r="J28" s="198"/>
      <c r="K28" s="198"/>
      <c r="L28" s="198"/>
      <c r="M28" s="206"/>
    </row>
    <row r="29" spans="1:13" s="204" customFormat="1" ht="18" customHeight="1"/>
    <row r="30" spans="1:13" s="204" customFormat="1" ht="18" customHeight="1"/>
    <row r="31" spans="1:13" s="71" customFormat="1" ht="12"/>
    <row r="32" spans="1:13" s="71" customFormat="1" ht="12"/>
    <row r="33" s="71" customFormat="1" ht="12"/>
    <row r="34" s="71" customFormat="1" ht="12"/>
    <row r="35" s="71" customFormat="1" ht="12"/>
    <row r="36" s="71" customFormat="1" ht="12"/>
    <row r="37" s="71" customFormat="1" ht="12"/>
    <row r="38" s="71" customFormat="1" ht="12"/>
    <row r="39" s="71" customFormat="1" ht="12"/>
    <row r="40" s="71" customFormat="1" ht="12"/>
    <row r="41" s="71" customFormat="1" ht="12"/>
    <row r="42" s="71" customFormat="1" ht="12"/>
    <row r="43" s="71" customFormat="1" ht="12"/>
    <row r="44" s="71" customFormat="1" ht="12"/>
    <row r="45" s="71" customFormat="1" ht="12"/>
    <row r="46" s="71" customFormat="1" ht="12"/>
    <row r="47" s="71" customFormat="1" ht="12"/>
    <row r="48"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sheetData>
  <mergeCells count="56">
    <mergeCell ref="A75:IV75"/>
    <mergeCell ref="A76:IV76"/>
    <mergeCell ref="A77:IV77"/>
    <mergeCell ref="A78:IV78"/>
    <mergeCell ref="A71:IV71"/>
    <mergeCell ref="A72:IV72"/>
    <mergeCell ref="A73:IV73"/>
    <mergeCell ref="A74:IV74"/>
    <mergeCell ref="A67:IV67"/>
    <mergeCell ref="A68:IV68"/>
    <mergeCell ref="A69:IV69"/>
    <mergeCell ref="A70:IV70"/>
    <mergeCell ref="A63:IV63"/>
    <mergeCell ref="A64:IV64"/>
    <mergeCell ref="A65:IV65"/>
    <mergeCell ref="A66:IV66"/>
    <mergeCell ref="A59:IV59"/>
    <mergeCell ref="A60:IV60"/>
    <mergeCell ref="A61:IV61"/>
    <mergeCell ref="A62:IV62"/>
    <mergeCell ref="A55:IV55"/>
    <mergeCell ref="A56:IV56"/>
    <mergeCell ref="A57:IV57"/>
    <mergeCell ref="A58:IV58"/>
    <mergeCell ref="A51:IV51"/>
    <mergeCell ref="A52:IV52"/>
    <mergeCell ref="A53:IV53"/>
    <mergeCell ref="A54:IV54"/>
    <mergeCell ref="A47:IV47"/>
    <mergeCell ref="A48:IV48"/>
    <mergeCell ref="A49:IV49"/>
    <mergeCell ref="A50:IV50"/>
    <mergeCell ref="A43:IV43"/>
    <mergeCell ref="A44:IV44"/>
    <mergeCell ref="A45:IV45"/>
    <mergeCell ref="A46:IV46"/>
    <mergeCell ref="A39:IV39"/>
    <mergeCell ref="A40:IV40"/>
    <mergeCell ref="A41:IV41"/>
    <mergeCell ref="A42:IV42"/>
    <mergeCell ref="A35:IV35"/>
    <mergeCell ref="A36:IV36"/>
    <mergeCell ref="A37:IV37"/>
    <mergeCell ref="A38:IV38"/>
    <mergeCell ref="A31:IV31"/>
    <mergeCell ref="A32:IV32"/>
    <mergeCell ref="A33:IV33"/>
    <mergeCell ref="A34:IV34"/>
    <mergeCell ref="A29:IV29"/>
    <mergeCell ref="A30:IV30"/>
    <mergeCell ref="A1:M1"/>
    <mergeCell ref="B3:E3"/>
    <mergeCell ref="F3:I3"/>
    <mergeCell ref="J3:M3"/>
    <mergeCell ref="A3:A6"/>
    <mergeCell ref="B2:M2"/>
  </mergeCells>
  <phoneticPr fontId="2"/>
  <pageMargins left="0.74803148667643393" right="0.70866144548250931" top="0.82677161599707416" bottom="0.82677170986265647"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showZeros="0" workbookViewId="0">
      <selection activeCell="A30" sqref="A30:IV30"/>
    </sheetView>
  </sheetViews>
  <sheetFormatPr defaultRowHeight="14.25"/>
  <cols>
    <col min="1" max="1" width="12.875" style="70" customWidth="1"/>
    <col min="2" max="16" width="10.5" style="70" customWidth="1"/>
    <col min="17" max="17" width="6.625" style="70" customWidth="1"/>
    <col min="18" max="16384" width="9" style="70"/>
  </cols>
  <sheetData>
    <row r="1" spans="1:13" ht="20.25">
      <c r="A1" s="91" t="s">
        <v>496</v>
      </c>
      <c r="B1" s="91"/>
      <c r="C1" s="91"/>
      <c r="D1" s="91"/>
      <c r="E1" s="91"/>
      <c r="F1" s="91"/>
      <c r="G1" s="91"/>
      <c r="H1" s="91"/>
      <c r="I1" s="91"/>
      <c r="J1" s="91"/>
      <c r="K1" s="91"/>
      <c r="L1" s="91"/>
      <c r="M1" s="91"/>
    </row>
    <row r="2" spans="1:13" ht="18" customHeight="1" thickBot="1">
      <c r="A2" s="90"/>
      <c r="B2" s="89"/>
      <c r="C2" s="89"/>
      <c r="D2" s="89"/>
      <c r="E2" s="89"/>
      <c r="F2" s="89"/>
      <c r="G2" s="89"/>
      <c r="H2" s="89"/>
      <c r="I2" s="89"/>
      <c r="J2" s="89"/>
      <c r="K2" s="89"/>
      <c r="L2" s="89"/>
      <c r="M2" s="89"/>
    </row>
    <row r="3" spans="1:13" ht="21.75" customHeight="1">
      <c r="A3" s="324"/>
      <c r="B3" s="359" t="s">
        <v>497</v>
      </c>
      <c r="C3" s="359"/>
      <c r="D3" s="360"/>
      <c r="E3" s="361" t="s">
        <v>498</v>
      </c>
      <c r="F3" s="359"/>
      <c r="G3" s="360"/>
      <c r="H3" s="361" t="s">
        <v>499</v>
      </c>
      <c r="I3" s="359"/>
      <c r="J3" s="360"/>
      <c r="K3" s="361" t="s">
        <v>500</v>
      </c>
      <c r="L3" s="359"/>
      <c r="M3" s="359"/>
    </row>
    <row r="4" spans="1:13" ht="21.75" customHeight="1">
      <c r="A4" s="325" t="s">
        <v>501</v>
      </c>
      <c r="B4" s="419"/>
      <c r="C4" s="419"/>
      <c r="D4" s="420"/>
      <c r="E4" s="421"/>
      <c r="F4" s="419"/>
      <c r="G4" s="420"/>
      <c r="H4" s="421"/>
      <c r="I4" s="419"/>
      <c r="J4" s="420"/>
      <c r="K4" s="421"/>
      <c r="L4" s="419"/>
      <c r="M4" s="419"/>
    </row>
    <row r="5" spans="1:13" ht="18" customHeight="1">
      <c r="A5" s="528"/>
      <c r="B5" s="529" t="s">
        <v>151</v>
      </c>
      <c r="C5" s="530" t="s">
        <v>272</v>
      </c>
      <c r="D5" s="531" t="s">
        <v>268</v>
      </c>
      <c r="E5" s="530" t="s">
        <v>151</v>
      </c>
      <c r="F5" s="530" t="s">
        <v>272</v>
      </c>
      <c r="G5" s="531" t="s">
        <v>268</v>
      </c>
      <c r="H5" s="530" t="s">
        <v>151</v>
      </c>
      <c r="I5" s="530" t="s">
        <v>272</v>
      </c>
      <c r="J5" s="531" t="s">
        <v>268</v>
      </c>
      <c r="K5" s="530" t="s">
        <v>151</v>
      </c>
      <c r="L5" s="530" t="s">
        <v>272</v>
      </c>
      <c r="M5" s="531" t="s">
        <v>268</v>
      </c>
    </row>
    <row r="6" spans="1:13" s="418" customFormat="1" ht="18" customHeight="1">
      <c r="A6" s="367"/>
      <c r="B6" s="532"/>
      <c r="C6" s="532"/>
      <c r="D6" s="367"/>
      <c r="E6" s="532"/>
      <c r="F6" s="532"/>
      <c r="G6" s="367"/>
      <c r="H6" s="532"/>
      <c r="I6" s="532"/>
      <c r="J6" s="367"/>
      <c r="K6" s="532"/>
      <c r="L6" s="532"/>
      <c r="M6" s="367"/>
    </row>
    <row r="7" spans="1:13" ht="18" customHeight="1">
      <c r="A7" s="78">
        <v>1991</v>
      </c>
      <c r="B7" s="129">
        <v>33.1</v>
      </c>
      <c r="C7" s="75">
        <v>12.5</v>
      </c>
      <c r="D7" s="75">
        <v>37.9</v>
      </c>
      <c r="E7" s="75">
        <v>50.2</v>
      </c>
      <c r="F7" s="75">
        <v>17.3</v>
      </c>
      <c r="G7" s="75">
        <v>58</v>
      </c>
      <c r="H7" s="75">
        <v>61</v>
      </c>
      <c r="I7" s="75">
        <v>20.9</v>
      </c>
      <c r="J7" s="75">
        <v>71.099999999999994</v>
      </c>
      <c r="K7" s="75">
        <v>80</v>
      </c>
      <c r="L7" s="75">
        <v>46.3</v>
      </c>
      <c r="M7" s="75">
        <v>100</v>
      </c>
    </row>
    <row r="8" spans="1:13" ht="18" customHeight="1">
      <c r="A8" s="78">
        <v>1992</v>
      </c>
      <c r="B8" s="129">
        <v>32.5</v>
      </c>
      <c r="C8" s="75">
        <v>13.9</v>
      </c>
      <c r="D8" s="75">
        <v>36.799999999999997</v>
      </c>
      <c r="E8" s="75">
        <v>46.7</v>
      </c>
      <c r="F8" s="75">
        <v>18.399999999999999</v>
      </c>
      <c r="G8" s="75">
        <v>53.2</v>
      </c>
      <c r="H8" s="75">
        <v>57.4</v>
      </c>
      <c r="I8" s="75">
        <v>20.7</v>
      </c>
      <c r="J8" s="75">
        <v>65.599999999999994</v>
      </c>
      <c r="K8" s="75">
        <v>76.5</v>
      </c>
      <c r="L8" s="75">
        <v>42.7</v>
      </c>
      <c r="M8" s="75">
        <v>97.9</v>
      </c>
    </row>
    <row r="9" spans="1:13" ht="18" customHeight="1">
      <c r="A9" s="78">
        <v>1993</v>
      </c>
      <c r="B9" s="129">
        <v>31.2</v>
      </c>
      <c r="C9" s="75">
        <v>12.9</v>
      </c>
      <c r="D9" s="75">
        <v>35.4</v>
      </c>
      <c r="E9" s="75">
        <v>43.6</v>
      </c>
      <c r="F9" s="75">
        <v>15.9</v>
      </c>
      <c r="G9" s="75">
        <v>50</v>
      </c>
      <c r="H9" s="75">
        <v>53.1</v>
      </c>
      <c r="I9" s="75">
        <v>18.3</v>
      </c>
      <c r="J9" s="75">
        <v>61.6</v>
      </c>
      <c r="K9" s="75">
        <v>67.3</v>
      </c>
      <c r="L9" s="75">
        <v>38.5</v>
      </c>
      <c r="M9" s="75">
        <v>85.1</v>
      </c>
    </row>
    <row r="10" spans="1:13" ht="18" customHeight="1">
      <c r="A10" s="78">
        <v>1994</v>
      </c>
      <c r="B10" s="129">
        <v>28.5</v>
      </c>
      <c r="C10" s="75">
        <v>12.2</v>
      </c>
      <c r="D10" s="75">
        <v>32.299999999999997</v>
      </c>
      <c r="E10" s="75">
        <v>39.9</v>
      </c>
      <c r="F10" s="75">
        <v>15.5</v>
      </c>
      <c r="G10" s="75">
        <v>45.6</v>
      </c>
      <c r="H10" s="75">
        <v>49.6</v>
      </c>
      <c r="I10" s="75">
        <v>18</v>
      </c>
      <c r="J10" s="75">
        <v>56.9</v>
      </c>
      <c r="K10" s="75">
        <v>64.8</v>
      </c>
      <c r="L10" s="75">
        <v>44.1</v>
      </c>
      <c r="M10" s="75">
        <v>77.5</v>
      </c>
    </row>
    <row r="11" spans="1:13" ht="18" customHeight="1">
      <c r="A11" s="78">
        <v>1995</v>
      </c>
      <c r="B11" s="129">
        <v>27.3</v>
      </c>
      <c r="C11" s="75">
        <v>10.6</v>
      </c>
      <c r="D11" s="75">
        <v>31.1</v>
      </c>
      <c r="E11" s="75">
        <v>36.4</v>
      </c>
      <c r="F11" s="75">
        <v>14.2</v>
      </c>
      <c r="G11" s="75">
        <v>41.6</v>
      </c>
      <c r="H11" s="75">
        <v>44.5</v>
      </c>
      <c r="I11" s="75">
        <v>16.399999999999999</v>
      </c>
      <c r="J11" s="75">
        <v>51.1</v>
      </c>
      <c r="K11" s="75">
        <v>61.9</v>
      </c>
      <c r="L11" s="75">
        <v>39.200000000000003</v>
      </c>
      <c r="M11" s="75">
        <v>76</v>
      </c>
    </row>
    <row r="12" spans="1:13" ht="18" customHeight="1">
      <c r="A12" s="78">
        <v>1996</v>
      </c>
      <c r="B12" s="129">
        <v>24</v>
      </c>
      <c r="C12" s="75">
        <v>12.2</v>
      </c>
      <c r="D12" s="75">
        <v>26.7</v>
      </c>
      <c r="E12" s="75">
        <v>36</v>
      </c>
      <c r="F12" s="75">
        <v>14.8</v>
      </c>
      <c r="G12" s="75">
        <v>40.9</v>
      </c>
      <c r="H12" s="75">
        <v>45</v>
      </c>
      <c r="I12" s="75">
        <v>16.899999999999999</v>
      </c>
      <c r="J12" s="75">
        <v>51.4</v>
      </c>
      <c r="K12" s="75">
        <v>63.9</v>
      </c>
      <c r="L12" s="75">
        <v>29.2</v>
      </c>
      <c r="M12" s="75">
        <v>86.4</v>
      </c>
    </row>
    <row r="13" spans="1:13" ht="18" customHeight="1">
      <c r="A13" s="78">
        <v>1997</v>
      </c>
      <c r="B13" s="129">
        <v>24.2</v>
      </c>
      <c r="C13" s="75">
        <v>10.3</v>
      </c>
      <c r="D13" s="75">
        <v>27.5</v>
      </c>
      <c r="E13" s="75">
        <v>33.1</v>
      </c>
      <c r="F13" s="75">
        <v>13.1</v>
      </c>
      <c r="G13" s="75">
        <v>37.700000000000003</v>
      </c>
      <c r="H13" s="75">
        <v>42.3</v>
      </c>
      <c r="I13" s="75">
        <v>15.5</v>
      </c>
      <c r="J13" s="75">
        <v>48.5</v>
      </c>
      <c r="K13" s="75">
        <v>63.6</v>
      </c>
      <c r="L13" s="75">
        <v>38.299999999999997</v>
      </c>
      <c r="M13" s="75">
        <v>80.400000000000006</v>
      </c>
    </row>
    <row r="14" spans="1:13" ht="18" customHeight="1">
      <c r="A14" s="78">
        <v>1998</v>
      </c>
      <c r="B14" s="129">
        <v>22.3</v>
      </c>
      <c r="C14" s="75">
        <v>10</v>
      </c>
      <c r="D14" s="75">
        <v>25.1</v>
      </c>
      <c r="E14" s="75">
        <v>33.200000000000003</v>
      </c>
      <c r="F14" s="75">
        <v>13.5</v>
      </c>
      <c r="G14" s="75">
        <v>37.700000000000003</v>
      </c>
      <c r="H14" s="75">
        <v>42</v>
      </c>
      <c r="I14" s="75">
        <v>16.2</v>
      </c>
      <c r="J14" s="75">
        <v>47.9</v>
      </c>
      <c r="K14" s="75">
        <v>56.2</v>
      </c>
      <c r="L14" s="75">
        <v>28.6</v>
      </c>
      <c r="M14" s="75">
        <v>74.099999999999994</v>
      </c>
    </row>
    <row r="15" spans="1:13" ht="18" customHeight="1">
      <c r="A15" s="78">
        <v>1999</v>
      </c>
      <c r="B15" s="129">
        <v>22.2</v>
      </c>
      <c r="C15" s="75">
        <v>9.5</v>
      </c>
      <c r="D15" s="75">
        <v>25.1</v>
      </c>
      <c r="E15" s="75">
        <v>33.299999999999997</v>
      </c>
      <c r="F15" s="75">
        <v>11.9</v>
      </c>
      <c r="G15" s="75">
        <v>38.200000000000003</v>
      </c>
      <c r="H15" s="75">
        <v>41.4</v>
      </c>
      <c r="I15" s="75">
        <v>14.3</v>
      </c>
      <c r="J15" s="75">
        <v>47.7</v>
      </c>
      <c r="K15" s="75">
        <v>58.7</v>
      </c>
      <c r="L15" s="75">
        <v>26.2</v>
      </c>
      <c r="M15" s="75">
        <v>79.7</v>
      </c>
    </row>
    <row r="16" spans="1:13" ht="18" customHeight="1">
      <c r="A16" s="78">
        <v>2000</v>
      </c>
      <c r="B16" s="129">
        <v>22.8</v>
      </c>
      <c r="C16" s="75">
        <v>9.5</v>
      </c>
      <c r="D16" s="75">
        <v>25.8</v>
      </c>
      <c r="E16" s="75">
        <v>32.200000000000003</v>
      </c>
      <c r="F16" s="75">
        <v>11.8</v>
      </c>
      <c r="G16" s="75">
        <v>37</v>
      </c>
      <c r="H16" s="75">
        <v>39.700000000000003</v>
      </c>
      <c r="I16" s="75">
        <v>13.8</v>
      </c>
      <c r="J16" s="75">
        <v>45.7</v>
      </c>
      <c r="K16" s="75">
        <v>53</v>
      </c>
      <c r="L16" s="75">
        <v>29.3</v>
      </c>
      <c r="M16" s="75">
        <v>69.599999999999994</v>
      </c>
    </row>
    <row r="17" spans="1:13" ht="18" customHeight="1">
      <c r="A17" s="78">
        <v>2001</v>
      </c>
      <c r="B17" s="129">
        <v>21.4</v>
      </c>
      <c r="C17" s="75">
        <v>10.6</v>
      </c>
      <c r="D17" s="75">
        <v>23.9</v>
      </c>
      <c r="E17" s="75">
        <v>30</v>
      </c>
      <c r="F17" s="75">
        <v>13.6</v>
      </c>
      <c r="G17" s="75">
        <v>33.799999999999997</v>
      </c>
      <c r="H17" s="75">
        <v>35.9</v>
      </c>
      <c r="I17" s="75">
        <v>16.3</v>
      </c>
      <c r="J17" s="75">
        <v>40.4</v>
      </c>
      <c r="K17" s="75">
        <v>50.2</v>
      </c>
      <c r="L17" s="75">
        <v>33.1</v>
      </c>
      <c r="M17" s="75">
        <v>61.9</v>
      </c>
    </row>
    <row r="18" spans="1:13" ht="18" customHeight="1">
      <c r="A18" s="78">
        <v>2002</v>
      </c>
      <c r="B18" s="129">
        <v>20.7</v>
      </c>
      <c r="C18" s="75">
        <v>9.6999999999999993</v>
      </c>
      <c r="D18" s="75">
        <v>23.2</v>
      </c>
      <c r="E18" s="75">
        <v>29.2</v>
      </c>
      <c r="F18" s="75">
        <v>12.2</v>
      </c>
      <c r="G18" s="75">
        <v>33.1</v>
      </c>
      <c r="H18" s="75">
        <v>34.9</v>
      </c>
      <c r="I18" s="75">
        <v>14.6</v>
      </c>
      <c r="J18" s="75">
        <v>39.6</v>
      </c>
      <c r="K18" s="75">
        <v>43.2</v>
      </c>
      <c r="L18" s="75">
        <v>22.3</v>
      </c>
      <c r="M18" s="75">
        <v>58.2</v>
      </c>
    </row>
    <row r="19" spans="1:13" ht="18" customHeight="1">
      <c r="A19" s="78">
        <v>2003</v>
      </c>
      <c r="B19" s="129">
        <v>18</v>
      </c>
      <c r="C19" s="76">
        <v>8.9</v>
      </c>
      <c r="D19" s="76">
        <v>20.100000000000001</v>
      </c>
      <c r="E19" s="76">
        <v>25.5</v>
      </c>
      <c r="F19" s="76">
        <v>11.3</v>
      </c>
      <c r="G19" s="76">
        <v>28.7</v>
      </c>
      <c r="H19" s="76">
        <v>29.9</v>
      </c>
      <c r="I19" s="76">
        <v>14.8</v>
      </c>
      <c r="J19" s="76">
        <v>33.4</v>
      </c>
      <c r="K19" s="76">
        <v>51.3</v>
      </c>
      <c r="L19" s="76">
        <v>27.6</v>
      </c>
      <c r="M19" s="76">
        <v>65.400000000000006</v>
      </c>
    </row>
    <row r="20" spans="1:13" ht="18" customHeight="1">
      <c r="A20" s="78">
        <v>2004</v>
      </c>
      <c r="B20" s="129">
        <v>15.4</v>
      </c>
      <c r="C20" s="76">
        <v>8.4</v>
      </c>
      <c r="D20" s="76">
        <v>17.3</v>
      </c>
      <c r="E20" s="76">
        <v>21.5</v>
      </c>
      <c r="F20" s="76">
        <v>10.1</v>
      </c>
      <c r="G20" s="76">
        <v>24.5</v>
      </c>
      <c r="H20" s="75">
        <v>25</v>
      </c>
      <c r="I20" s="75">
        <v>12</v>
      </c>
      <c r="J20" s="76">
        <v>28.5</v>
      </c>
      <c r="K20" s="76">
        <v>48.3</v>
      </c>
      <c r="L20" s="76">
        <v>26.1</v>
      </c>
      <c r="M20" s="75">
        <v>63</v>
      </c>
    </row>
    <row r="21" spans="1:13" ht="18" customHeight="1">
      <c r="A21" s="78">
        <v>2005</v>
      </c>
      <c r="B21" s="129">
        <v>13.2</v>
      </c>
      <c r="C21" s="76">
        <v>7.5</v>
      </c>
      <c r="D21" s="76">
        <v>14.7</v>
      </c>
      <c r="E21" s="158" t="s">
        <v>99</v>
      </c>
      <c r="F21" s="76">
        <v>9.1</v>
      </c>
      <c r="G21" s="76">
        <v>21.6</v>
      </c>
      <c r="H21" s="75">
        <v>22.5</v>
      </c>
      <c r="I21" s="75">
        <v>10.7</v>
      </c>
      <c r="J21" s="76">
        <v>25.7</v>
      </c>
      <c r="K21" s="76">
        <v>47.7</v>
      </c>
      <c r="L21" s="158" t="s">
        <v>98</v>
      </c>
      <c r="M21" s="75">
        <v>53.8</v>
      </c>
    </row>
    <row r="22" spans="1:13" ht="18" customHeight="1">
      <c r="A22" s="78">
        <v>2006</v>
      </c>
      <c r="B22" s="129">
        <v>12</v>
      </c>
      <c r="C22" s="76">
        <v>6.8</v>
      </c>
      <c r="D22" s="76">
        <v>13.4</v>
      </c>
      <c r="E22" s="158" t="s">
        <v>97</v>
      </c>
      <c r="F22" s="75">
        <v>8</v>
      </c>
      <c r="G22" s="76">
        <v>19.7</v>
      </c>
      <c r="H22" s="75">
        <v>20.6</v>
      </c>
      <c r="I22" s="75">
        <v>9.6</v>
      </c>
      <c r="J22" s="76">
        <v>23.6</v>
      </c>
      <c r="K22" s="76">
        <v>41.1</v>
      </c>
      <c r="L22" s="158" t="s">
        <v>96</v>
      </c>
      <c r="M22" s="75">
        <v>45.5</v>
      </c>
    </row>
    <row r="23" spans="1:13" ht="18" customHeight="1">
      <c r="A23" s="78">
        <v>2007</v>
      </c>
      <c r="B23" s="129">
        <v>10.7</v>
      </c>
      <c r="C23" s="76">
        <v>5.5</v>
      </c>
      <c r="D23" s="76">
        <v>12.8</v>
      </c>
      <c r="E23" s="158" t="s">
        <v>95</v>
      </c>
      <c r="F23" s="76">
        <v>7.7</v>
      </c>
      <c r="G23" s="76">
        <v>18.600000000000001</v>
      </c>
      <c r="H23" s="75">
        <v>18.100000000000001</v>
      </c>
      <c r="I23" s="75">
        <v>9</v>
      </c>
      <c r="J23" s="76">
        <v>21.8</v>
      </c>
      <c r="K23" s="76">
        <v>36.6</v>
      </c>
      <c r="L23" s="158" t="s">
        <v>94</v>
      </c>
      <c r="M23" s="75">
        <v>41.3</v>
      </c>
    </row>
    <row r="24" spans="1:13" ht="18" customHeight="1">
      <c r="A24" s="78">
        <v>2008</v>
      </c>
      <c r="B24" s="129">
        <v>10.199999999999999</v>
      </c>
      <c r="C24" s="201">
        <v>5</v>
      </c>
      <c r="D24" s="76">
        <v>12.3</v>
      </c>
      <c r="E24" s="158">
        <v>14.9</v>
      </c>
      <c r="F24" s="76">
        <v>6.5</v>
      </c>
      <c r="G24" s="76">
        <v>18.399999999999999</v>
      </c>
      <c r="H24" s="75">
        <v>18.5</v>
      </c>
      <c r="I24" s="75">
        <v>7.9</v>
      </c>
      <c r="J24" s="76">
        <v>22.7</v>
      </c>
      <c r="K24" s="76">
        <v>34.200000000000003</v>
      </c>
      <c r="L24" s="158">
        <v>29.2</v>
      </c>
      <c r="M24" s="75">
        <v>36.1</v>
      </c>
    </row>
    <row r="25" spans="1:13" ht="18" customHeight="1">
      <c r="A25" s="78">
        <v>2009</v>
      </c>
      <c r="B25" s="205">
        <v>9</v>
      </c>
      <c r="C25" s="201">
        <v>4.5</v>
      </c>
      <c r="D25" s="76">
        <v>10.8</v>
      </c>
      <c r="E25" s="76">
        <v>13.8</v>
      </c>
      <c r="F25" s="76">
        <v>6.2</v>
      </c>
      <c r="G25" s="201">
        <v>17</v>
      </c>
      <c r="H25" s="76">
        <v>17.2</v>
      </c>
      <c r="I25" s="76">
        <v>7.6</v>
      </c>
      <c r="J25" s="76">
        <v>21.1</v>
      </c>
      <c r="K25" s="76">
        <v>31.9</v>
      </c>
      <c r="L25" s="76">
        <v>26.6</v>
      </c>
      <c r="M25" s="201">
        <v>34</v>
      </c>
    </row>
    <row r="26" spans="1:13" ht="18" customHeight="1">
      <c r="A26" s="78" t="s">
        <v>81</v>
      </c>
      <c r="B26" s="77">
        <v>8.3000000000000007</v>
      </c>
      <c r="C26" s="76">
        <v>4.0999999999999996</v>
      </c>
      <c r="D26" s="201">
        <v>10</v>
      </c>
      <c r="E26" s="76">
        <v>13.1</v>
      </c>
      <c r="F26" s="76">
        <v>5.8</v>
      </c>
      <c r="G26" s="76">
        <v>16.100000000000001</v>
      </c>
      <c r="H26" s="76">
        <v>16.399999999999999</v>
      </c>
      <c r="I26" s="76">
        <v>7.3</v>
      </c>
      <c r="J26" s="76">
        <v>20.100000000000001</v>
      </c>
      <c r="K26" s="201">
        <v>30</v>
      </c>
      <c r="L26" s="76">
        <v>29.7</v>
      </c>
      <c r="M26" s="76">
        <v>30.1</v>
      </c>
    </row>
    <row r="27" spans="1:13" ht="18" customHeight="1" thickBot="1">
      <c r="A27" s="74"/>
      <c r="B27" s="73"/>
      <c r="C27" s="72"/>
      <c r="D27" s="72"/>
      <c r="E27" s="72"/>
      <c r="F27" s="72"/>
      <c r="G27" s="72"/>
      <c r="H27" s="72"/>
      <c r="I27" s="72"/>
      <c r="J27" s="72"/>
      <c r="K27" s="72"/>
      <c r="L27" s="72"/>
      <c r="M27" s="72"/>
    </row>
    <row r="28" spans="1:13" s="204" customFormat="1" ht="18" customHeight="1"/>
    <row r="29" spans="1:13" s="71" customFormat="1" ht="18" customHeight="1"/>
    <row r="30" spans="1:13" s="71" customFormat="1" ht="18" customHeight="1"/>
    <row r="31" spans="1:13" s="71" customFormat="1" ht="18" customHeight="1"/>
    <row r="32" spans="1:13" s="71" customFormat="1" ht="18" customHeight="1"/>
    <row r="33" s="71" customFormat="1" ht="12"/>
    <row r="34" s="71" customFormat="1" ht="12"/>
    <row r="35" s="71" customFormat="1" ht="12"/>
    <row r="36" s="71" customFormat="1" ht="12"/>
    <row r="37" s="71" customFormat="1" ht="12"/>
    <row r="38" s="71" customFormat="1" ht="12"/>
    <row r="39" s="71" customFormat="1" ht="12"/>
    <row r="40" s="71" customFormat="1" ht="12"/>
    <row r="41" s="71" customFormat="1" ht="12"/>
    <row r="42" s="71" customFormat="1" ht="12"/>
    <row r="43" s="71" customFormat="1" ht="12"/>
    <row r="44" s="71" customFormat="1" ht="12"/>
    <row r="45" s="71" customFormat="1" ht="12"/>
    <row r="46" s="71" customFormat="1" ht="12"/>
    <row r="47" s="71" customFormat="1" ht="12"/>
    <row r="48"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sheetData>
  <mergeCells count="56">
    <mergeCell ref="E3:G4"/>
    <mergeCell ref="H3:J4"/>
    <mergeCell ref="K3:M4"/>
    <mergeCell ref="A28:IV28"/>
    <mergeCell ref="A29:IV29"/>
    <mergeCell ref="A1:M1"/>
    <mergeCell ref="B2:M2"/>
    <mergeCell ref="B3:D4"/>
    <mergeCell ref="A30:IV30"/>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s>
  <phoneticPr fontId="2"/>
  <pageMargins left="0.74803148667643393" right="0.70866144548250931" top="0.82677161599707416" bottom="0.82677170986265647"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showZeros="0" workbookViewId="0">
      <selection sqref="A1:H1"/>
    </sheetView>
  </sheetViews>
  <sheetFormatPr defaultRowHeight="14.25"/>
  <cols>
    <col min="1" max="1" width="24.25" style="70" customWidth="1"/>
    <col min="2" max="12" width="13.375" style="70" customWidth="1"/>
    <col min="13" max="16384" width="9" style="70"/>
  </cols>
  <sheetData>
    <row r="1" spans="1:9" ht="24.75" customHeight="1">
      <c r="A1" s="91" t="s">
        <v>503</v>
      </c>
      <c r="B1" s="164"/>
      <c r="C1" s="164"/>
      <c r="D1" s="164"/>
      <c r="E1" s="164"/>
      <c r="F1" s="164"/>
      <c r="G1" s="164"/>
      <c r="H1" s="164"/>
    </row>
    <row r="2" spans="1:9" ht="18" customHeight="1" thickBot="1">
      <c r="A2" s="90"/>
      <c r="B2" s="89"/>
      <c r="C2" s="89"/>
      <c r="D2" s="89"/>
      <c r="E2" s="89"/>
      <c r="F2" s="89"/>
      <c r="G2" s="89"/>
      <c r="H2" s="89"/>
    </row>
    <row r="3" spans="1:9" ht="38.25" customHeight="1">
      <c r="A3" s="203" t="s">
        <v>511</v>
      </c>
      <c r="B3" s="202">
        <v>2004</v>
      </c>
      <c r="C3" s="202">
        <v>2005</v>
      </c>
      <c r="D3" s="202">
        <v>2006</v>
      </c>
      <c r="E3" s="202">
        <v>2007</v>
      </c>
      <c r="F3" s="202">
        <v>2008</v>
      </c>
      <c r="G3" s="202">
        <v>2009</v>
      </c>
      <c r="H3" s="202">
        <v>2010</v>
      </c>
      <c r="I3" s="418"/>
    </row>
    <row r="4" spans="1:9" ht="18" customHeight="1">
      <c r="A4" s="83" t="s">
        <v>51</v>
      </c>
      <c r="B4" s="82"/>
      <c r="C4" s="81"/>
      <c r="D4" s="81"/>
      <c r="E4" s="81"/>
      <c r="F4" s="81"/>
      <c r="G4" s="81"/>
      <c r="H4" s="81"/>
      <c r="I4" s="418"/>
    </row>
    <row r="5" spans="1:9" ht="18" customHeight="1">
      <c r="A5" s="515" t="s">
        <v>504</v>
      </c>
      <c r="B5" s="79">
        <v>333</v>
      </c>
      <c r="C5" s="80">
        <v>678</v>
      </c>
      <c r="D5" s="80">
        <v>1451</v>
      </c>
      <c r="E5" s="80">
        <v>2451</v>
      </c>
      <c r="F5" s="80">
        <v>2729</v>
      </c>
      <c r="G5" s="80">
        <v>2716</v>
      </c>
      <c r="H5" s="76">
        <v>2678</v>
      </c>
      <c r="I5" s="418"/>
    </row>
    <row r="6" spans="1:9" ht="18" customHeight="1">
      <c r="A6" s="515" t="s">
        <v>505</v>
      </c>
      <c r="B6" s="79"/>
      <c r="C6" s="80"/>
      <c r="D6" s="80"/>
      <c r="E6" s="80"/>
      <c r="F6" s="80"/>
      <c r="G6" s="80"/>
      <c r="H6" s="76"/>
      <c r="I6" s="418"/>
    </row>
    <row r="7" spans="1:9" ht="18" customHeight="1">
      <c r="A7" s="515" t="s">
        <v>506</v>
      </c>
      <c r="B7" s="200">
        <v>0.8</v>
      </c>
      <c r="C7" s="147">
        <v>1.79</v>
      </c>
      <c r="D7" s="147">
        <v>4.0999999999999996</v>
      </c>
      <c r="E7" s="147">
        <v>7.26</v>
      </c>
      <c r="F7" s="147">
        <v>8.15</v>
      </c>
      <c r="G7" s="147">
        <v>8.33</v>
      </c>
      <c r="H7" s="76">
        <v>8.36</v>
      </c>
      <c r="I7" s="418"/>
    </row>
    <row r="8" spans="1:9" ht="18" customHeight="1">
      <c r="A8" s="515" t="s">
        <v>507</v>
      </c>
      <c r="B8" s="129">
        <v>75.2</v>
      </c>
      <c r="C8" s="75">
        <v>75.66</v>
      </c>
      <c r="D8" s="75">
        <v>80.66</v>
      </c>
      <c r="E8" s="75">
        <v>86.2</v>
      </c>
      <c r="F8" s="75">
        <v>91.5</v>
      </c>
      <c r="G8" s="75">
        <v>94.2</v>
      </c>
      <c r="H8" s="201">
        <v>96</v>
      </c>
      <c r="I8" s="418"/>
    </row>
    <row r="9" spans="1:9" ht="18" customHeight="1">
      <c r="A9" s="515" t="s">
        <v>508</v>
      </c>
      <c r="B9" s="129">
        <v>50.362499999999997</v>
      </c>
      <c r="C9" s="75">
        <v>42.094972067039102</v>
      </c>
      <c r="D9" s="75">
        <v>52.095121951219518</v>
      </c>
      <c r="E9" s="75">
        <v>58.949035812672179</v>
      </c>
      <c r="F9" s="75">
        <v>96.3</v>
      </c>
      <c r="G9" s="75">
        <v>113.4</v>
      </c>
      <c r="H9" s="76">
        <v>156.6</v>
      </c>
      <c r="I9" s="418"/>
    </row>
    <row r="10" spans="1:9" ht="18" customHeight="1">
      <c r="A10" s="515" t="s">
        <v>509</v>
      </c>
      <c r="B10" s="129">
        <v>26.37</v>
      </c>
      <c r="C10" s="75">
        <v>61.75</v>
      </c>
      <c r="D10" s="75">
        <v>155.80000000000001</v>
      </c>
      <c r="E10" s="75">
        <v>346.63</v>
      </c>
      <c r="F10" s="75">
        <v>662</v>
      </c>
      <c r="G10" s="75">
        <v>922.9</v>
      </c>
      <c r="H10" s="76">
        <v>1187.8</v>
      </c>
      <c r="I10" s="418"/>
    </row>
    <row r="11" spans="1:9" ht="18" customHeight="1">
      <c r="A11" s="515" t="s">
        <v>510</v>
      </c>
      <c r="B11" s="200">
        <v>0.76</v>
      </c>
      <c r="C11" s="147">
        <v>1.22</v>
      </c>
      <c r="D11" s="147">
        <v>2.72</v>
      </c>
      <c r="E11" s="147">
        <v>4.53</v>
      </c>
      <c r="F11" s="147">
        <v>5.85</v>
      </c>
      <c r="G11" s="147">
        <v>7.59</v>
      </c>
      <c r="H11" s="76">
        <v>10.87</v>
      </c>
      <c r="I11" s="418"/>
    </row>
    <row r="12" spans="1:9" ht="18" customHeight="1" thickBot="1">
      <c r="A12" s="74" t="s">
        <v>51</v>
      </c>
      <c r="B12" s="199"/>
      <c r="C12" s="198"/>
      <c r="D12" s="198"/>
      <c r="E12" s="198"/>
      <c r="F12" s="198"/>
      <c r="G12" s="198"/>
      <c r="H12" s="72"/>
      <c r="I12" s="418"/>
    </row>
    <row r="13" spans="1:9" s="71" customFormat="1" ht="18" customHeight="1"/>
    <row r="14" spans="1:9" s="71" customFormat="1" ht="18" customHeight="1"/>
    <row r="15" spans="1:9" s="71" customFormat="1" ht="18" customHeight="1"/>
    <row r="16" spans="1:9" s="71" customFormat="1" ht="18" customHeight="1"/>
    <row r="17" s="71" customFormat="1" ht="18" customHeight="1"/>
    <row r="18" s="71" customFormat="1" ht="18" customHeight="1"/>
    <row r="19" s="71" customFormat="1" ht="18" customHeight="1"/>
    <row r="20" s="71" customFormat="1" ht="18" customHeight="1"/>
    <row r="21" s="71" customFormat="1" ht="18" customHeight="1"/>
    <row r="22" s="71" customFormat="1" ht="18" customHeight="1"/>
    <row r="23" s="71" customFormat="1" ht="18" customHeight="1"/>
    <row r="24" s="71" customFormat="1" ht="12"/>
    <row r="25" s="71" customFormat="1" ht="12"/>
    <row r="26" s="71" customFormat="1" ht="12"/>
    <row r="27" s="71" customFormat="1" ht="12"/>
    <row r="28" s="71" customFormat="1" ht="12"/>
    <row r="29" s="71" customFormat="1" ht="12"/>
    <row r="30" s="71" customFormat="1" ht="12"/>
    <row r="31" s="71" customFormat="1" ht="12"/>
    <row r="32" s="71" customFormat="1" ht="12"/>
    <row r="33" s="71" customFormat="1" ht="12"/>
    <row r="34" s="71" customFormat="1" ht="12"/>
    <row r="35" s="71" customFormat="1" ht="12"/>
    <row r="36" s="71" customFormat="1" ht="12"/>
    <row r="37" s="71" customFormat="1" ht="12"/>
    <row r="38" s="71" customFormat="1" ht="12"/>
    <row r="39" s="71" customFormat="1" ht="12"/>
    <row r="40" s="71" customFormat="1" ht="12"/>
    <row r="41" s="71" customFormat="1" ht="12"/>
    <row r="42" s="71" customFormat="1" ht="12"/>
    <row r="43" s="71" customFormat="1" ht="12"/>
    <row r="44" s="71" customFormat="1" ht="12"/>
    <row r="45" s="71" customFormat="1" ht="12"/>
    <row r="46" s="71" customFormat="1" ht="12"/>
    <row r="47" s="71" customFormat="1" ht="12"/>
    <row r="48"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sheetData>
  <mergeCells count="52">
    <mergeCell ref="A13:IV13"/>
    <mergeCell ref="A14:IV14"/>
    <mergeCell ref="A15:IV15"/>
    <mergeCell ref="A1:H1"/>
    <mergeCell ref="B2:H2"/>
    <mergeCell ref="A16:IV16"/>
    <mergeCell ref="A17:IV17"/>
    <mergeCell ref="A18:IV18"/>
    <mergeCell ref="A19:IV19"/>
    <mergeCell ref="A20:IV20"/>
    <mergeCell ref="A21:IV21"/>
    <mergeCell ref="A22:IV22"/>
    <mergeCell ref="A23:IV23"/>
    <mergeCell ref="A24:IV24"/>
    <mergeCell ref="A25:IV25"/>
    <mergeCell ref="A26:IV26"/>
    <mergeCell ref="A27:IV27"/>
    <mergeCell ref="A28:IV28"/>
    <mergeCell ref="A29:IV29"/>
    <mergeCell ref="A30:IV30"/>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60:IV60"/>
    <mergeCell ref="A61:IV61"/>
    <mergeCell ref="A62:IV62"/>
    <mergeCell ref="A56:IV56"/>
    <mergeCell ref="A57:IV57"/>
    <mergeCell ref="A58:IV58"/>
    <mergeCell ref="A59:IV59"/>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Zeros="0" workbookViewId="0">
      <selection sqref="A1:G1"/>
    </sheetView>
  </sheetViews>
  <sheetFormatPr defaultRowHeight="14.25"/>
  <cols>
    <col min="1" max="1" width="14.75" style="70" customWidth="1"/>
    <col min="2" max="9" width="17.75" style="70" customWidth="1"/>
    <col min="10" max="11" width="10.625" style="70" customWidth="1"/>
    <col min="12" max="16384" width="9" style="70"/>
  </cols>
  <sheetData>
    <row r="1" spans="1:13" ht="24" customHeight="1">
      <c r="A1" s="91" t="s">
        <v>513</v>
      </c>
      <c r="B1" s="91"/>
      <c r="C1" s="91"/>
      <c r="D1" s="91"/>
      <c r="E1" s="91"/>
      <c r="F1" s="91"/>
      <c r="G1" s="91"/>
      <c r="H1" s="104"/>
    </row>
    <row r="2" spans="1:13" ht="18" customHeight="1" thickBot="1">
      <c r="A2" s="90"/>
      <c r="B2" s="135"/>
      <c r="C2" s="135"/>
      <c r="D2" s="135"/>
      <c r="E2" s="135"/>
      <c r="F2" s="135"/>
      <c r="G2" s="135"/>
      <c r="H2" s="418"/>
      <c r="I2" s="418"/>
      <c r="J2" s="418"/>
      <c r="K2" s="418"/>
      <c r="L2" s="418"/>
      <c r="M2" s="418"/>
    </row>
    <row r="3" spans="1:13" s="384" customFormat="1" ht="22.5" customHeight="1">
      <c r="A3" s="533" t="s">
        <v>93</v>
      </c>
      <c r="B3" s="534" t="s">
        <v>520</v>
      </c>
      <c r="C3" s="535" t="s">
        <v>514</v>
      </c>
      <c r="D3" s="536" t="s">
        <v>515</v>
      </c>
      <c r="E3" s="536" t="s">
        <v>522</v>
      </c>
      <c r="F3" s="537" t="s">
        <v>523</v>
      </c>
      <c r="G3" s="536" t="s">
        <v>516</v>
      </c>
      <c r="H3" s="519"/>
      <c r="I3" s="519"/>
      <c r="J3" s="519"/>
      <c r="K3" s="519"/>
      <c r="L3" s="519"/>
      <c r="M3" s="519"/>
    </row>
    <row r="4" spans="1:13" s="384" customFormat="1" ht="22.5" customHeight="1">
      <c r="A4" s="538"/>
      <c r="B4" s="393" t="s">
        <v>521</v>
      </c>
      <c r="C4" s="539" t="s">
        <v>517</v>
      </c>
      <c r="D4" s="540" t="s">
        <v>317</v>
      </c>
      <c r="E4" s="540" t="s">
        <v>518</v>
      </c>
      <c r="F4" s="541" t="s">
        <v>524</v>
      </c>
      <c r="G4" s="540" t="s">
        <v>519</v>
      </c>
      <c r="H4" s="519"/>
      <c r="I4" s="519"/>
      <c r="J4" s="519"/>
      <c r="K4" s="519"/>
      <c r="L4" s="519"/>
      <c r="M4" s="519"/>
    </row>
    <row r="5" spans="1:13" ht="18" customHeight="1">
      <c r="A5" s="83"/>
      <c r="B5" s="133" t="s">
        <v>51</v>
      </c>
      <c r="C5" s="81"/>
      <c r="D5" s="197"/>
      <c r="E5" s="197"/>
      <c r="F5" s="197"/>
      <c r="G5" s="197"/>
      <c r="H5" s="418"/>
      <c r="I5" s="418"/>
      <c r="J5" s="418"/>
      <c r="K5" s="418"/>
      <c r="L5" s="418"/>
      <c r="M5" s="418"/>
    </row>
    <row r="6" spans="1:13" ht="18" customHeight="1">
      <c r="A6" s="78" t="s">
        <v>258</v>
      </c>
      <c r="B6" s="194">
        <v>2856</v>
      </c>
      <c r="C6" s="193">
        <v>2678</v>
      </c>
      <c r="D6" s="195">
        <v>83559.95</v>
      </c>
      <c r="E6" s="195">
        <v>156.57436846240336</v>
      </c>
      <c r="F6" s="196">
        <v>13083346.4</v>
      </c>
      <c r="G6" s="195">
        <v>108665.9869</v>
      </c>
      <c r="H6" s="418"/>
      <c r="I6" s="418"/>
      <c r="J6" s="418"/>
      <c r="K6" s="418"/>
      <c r="L6" s="418"/>
      <c r="M6" s="418"/>
    </row>
    <row r="7" spans="1:13" ht="18" customHeight="1">
      <c r="A7" s="78"/>
      <c r="B7" s="194"/>
      <c r="C7" s="193"/>
      <c r="D7" s="191"/>
      <c r="E7" s="191"/>
      <c r="F7" s="192"/>
      <c r="G7" s="191"/>
    </row>
    <row r="8" spans="1:13" ht="18" customHeight="1">
      <c r="A8" s="335" t="s">
        <v>159</v>
      </c>
      <c r="B8" s="77">
        <v>16</v>
      </c>
      <c r="C8" s="76">
        <v>13</v>
      </c>
      <c r="D8" s="75">
        <v>278.52999999999997</v>
      </c>
      <c r="E8" s="75">
        <v>555.40365490252395</v>
      </c>
      <c r="F8" s="147">
        <v>154696.57999999999</v>
      </c>
      <c r="G8" s="75">
        <v>694.46119999999996</v>
      </c>
    </row>
    <row r="9" spans="1:13" ht="18" customHeight="1">
      <c r="A9" s="336" t="s">
        <v>160</v>
      </c>
      <c r="B9" s="77">
        <v>16</v>
      </c>
      <c r="C9" s="76"/>
      <c r="D9" s="76"/>
      <c r="E9" s="76"/>
      <c r="F9" s="76"/>
      <c r="G9" s="76"/>
    </row>
    <row r="10" spans="1:13" ht="18" customHeight="1">
      <c r="A10" s="336" t="s">
        <v>161</v>
      </c>
      <c r="B10" s="77">
        <v>172</v>
      </c>
      <c r="C10" s="76">
        <v>164</v>
      </c>
      <c r="D10" s="75">
        <v>4998.09</v>
      </c>
      <c r="E10" s="75">
        <v>139.95302805671764</v>
      </c>
      <c r="F10" s="147">
        <v>699497.83</v>
      </c>
      <c r="G10" s="75">
        <v>6592.9301999999998</v>
      </c>
    </row>
    <row r="11" spans="1:13" ht="18" customHeight="1">
      <c r="A11" s="336" t="s">
        <v>162</v>
      </c>
      <c r="B11" s="77">
        <v>119</v>
      </c>
      <c r="C11" s="76">
        <v>115</v>
      </c>
      <c r="D11" s="75">
        <v>2164.5700000000002</v>
      </c>
      <c r="E11" s="75">
        <v>150.62532974216586</v>
      </c>
      <c r="F11" s="147">
        <v>326039.07</v>
      </c>
      <c r="G11" s="75">
        <v>2570.5704000000001</v>
      </c>
    </row>
    <row r="12" spans="1:13" ht="18" customHeight="1">
      <c r="A12" s="336" t="s">
        <v>163</v>
      </c>
      <c r="B12" s="77">
        <v>101</v>
      </c>
      <c r="C12" s="76">
        <v>98</v>
      </c>
      <c r="D12" s="75">
        <v>1214.6300000000001</v>
      </c>
      <c r="E12" s="75">
        <v>157.56656759671668</v>
      </c>
      <c r="F12" s="147">
        <v>191385.08</v>
      </c>
      <c r="G12" s="75">
        <v>894.30769999999995</v>
      </c>
    </row>
    <row r="13" spans="1:13" ht="18" customHeight="1">
      <c r="A13" s="128"/>
      <c r="B13" s="77"/>
      <c r="C13" s="76"/>
      <c r="D13" s="131"/>
      <c r="E13" s="131"/>
      <c r="F13" s="190"/>
      <c r="G13" s="131"/>
    </row>
    <row r="14" spans="1:13" ht="18" customHeight="1">
      <c r="A14" s="336" t="s">
        <v>164</v>
      </c>
      <c r="B14" s="77">
        <v>100</v>
      </c>
      <c r="C14" s="76">
        <v>90</v>
      </c>
      <c r="D14" s="75">
        <v>1953.63</v>
      </c>
      <c r="E14" s="75">
        <v>158.37790676842596</v>
      </c>
      <c r="F14" s="147">
        <v>309411.83</v>
      </c>
      <c r="G14" s="75">
        <v>1399.8669</v>
      </c>
    </row>
    <row r="15" spans="1:13" ht="18" customHeight="1">
      <c r="A15" s="336" t="s">
        <v>165</v>
      </c>
      <c r="B15" s="77">
        <v>60</v>
      </c>
      <c r="C15" s="76">
        <v>60</v>
      </c>
      <c r="D15" s="75">
        <v>1252.54</v>
      </c>
      <c r="E15" s="75">
        <v>150.3740718859278</v>
      </c>
      <c r="F15" s="147">
        <v>188349.54</v>
      </c>
      <c r="G15" s="75">
        <v>627.88279999999997</v>
      </c>
    </row>
    <row r="16" spans="1:13" ht="18" customHeight="1">
      <c r="A16" s="336" t="s">
        <v>166</v>
      </c>
      <c r="B16" s="77">
        <v>128</v>
      </c>
      <c r="C16" s="76">
        <v>121</v>
      </c>
      <c r="D16" s="75">
        <v>1400.78</v>
      </c>
      <c r="E16" s="75">
        <v>151.22837990262568</v>
      </c>
      <c r="F16" s="147">
        <v>211837.69</v>
      </c>
      <c r="G16" s="75">
        <v>1181.6494</v>
      </c>
    </row>
    <row r="17" spans="1:7" ht="18" customHeight="1">
      <c r="A17" s="128"/>
      <c r="B17" s="77"/>
      <c r="C17" s="76"/>
      <c r="D17" s="131"/>
      <c r="E17" s="131"/>
      <c r="F17" s="190"/>
      <c r="G17" s="131"/>
    </row>
    <row r="18" spans="1:7" ht="18" customHeight="1">
      <c r="A18" s="336" t="s">
        <v>167</v>
      </c>
      <c r="B18" s="77">
        <v>18</v>
      </c>
      <c r="C18" s="76">
        <v>10</v>
      </c>
      <c r="D18" s="75">
        <v>148.94999999999999</v>
      </c>
      <c r="E18" s="75">
        <v>757.65887881839546</v>
      </c>
      <c r="F18" s="147">
        <v>112853.29</v>
      </c>
      <c r="G18" s="75">
        <v>2035.1769999999999</v>
      </c>
    </row>
    <row r="19" spans="1:7" ht="18" customHeight="1">
      <c r="A19" s="336" t="s">
        <v>168</v>
      </c>
      <c r="B19" s="77">
        <v>106</v>
      </c>
      <c r="C19" s="76">
        <v>86</v>
      </c>
      <c r="D19" s="75">
        <v>4370.57</v>
      </c>
      <c r="E19" s="75">
        <v>191.97249557837995</v>
      </c>
      <c r="F19" s="147">
        <v>839029.23</v>
      </c>
      <c r="G19" s="75">
        <v>8956.6991999999991</v>
      </c>
    </row>
    <row r="20" spans="1:7" ht="18" customHeight="1">
      <c r="A20" s="336" t="s">
        <v>169</v>
      </c>
      <c r="B20" s="77">
        <v>90</v>
      </c>
      <c r="C20" s="76">
        <v>85</v>
      </c>
      <c r="D20" s="75">
        <v>2972.1</v>
      </c>
      <c r="E20" s="75">
        <v>251.76759530298443</v>
      </c>
      <c r="F20" s="147">
        <v>748278.47</v>
      </c>
      <c r="G20" s="75">
        <v>7758.4044999999996</v>
      </c>
    </row>
    <row r="21" spans="1:7" ht="18" customHeight="1">
      <c r="A21" s="336" t="s">
        <v>170</v>
      </c>
      <c r="B21" s="77">
        <v>105</v>
      </c>
      <c r="C21" s="76">
        <v>94</v>
      </c>
      <c r="D21" s="75">
        <v>4750.18</v>
      </c>
      <c r="E21" s="75">
        <v>151.80221591602844</v>
      </c>
      <c r="F21" s="147">
        <v>721087.85</v>
      </c>
      <c r="G21" s="75">
        <v>4260.2060000000001</v>
      </c>
    </row>
    <row r="22" spans="1:7" ht="18" customHeight="1">
      <c r="A22" s="336" t="s">
        <v>171</v>
      </c>
      <c r="B22" s="77">
        <v>85</v>
      </c>
      <c r="C22" s="76">
        <v>74</v>
      </c>
      <c r="D22" s="75">
        <v>2404.1999999999998</v>
      </c>
      <c r="E22" s="75">
        <v>151.99784543715165</v>
      </c>
      <c r="F22" s="147">
        <v>365433.22</v>
      </c>
      <c r="G22" s="75">
        <v>278.46109999999999</v>
      </c>
    </row>
    <row r="23" spans="1:7" ht="18" customHeight="1">
      <c r="A23" s="336" t="s">
        <v>172</v>
      </c>
      <c r="B23" s="77">
        <v>99</v>
      </c>
      <c r="C23" s="76">
        <v>96</v>
      </c>
      <c r="D23" s="75">
        <v>3144.95</v>
      </c>
      <c r="E23" s="75">
        <v>150.7907248127951</v>
      </c>
      <c r="F23" s="147">
        <v>474229.29</v>
      </c>
      <c r="G23" s="75">
        <v>1968.3939</v>
      </c>
    </row>
    <row r="24" spans="1:7" ht="18" customHeight="1">
      <c r="A24" s="336" t="s">
        <v>173</v>
      </c>
      <c r="B24" s="77">
        <v>140</v>
      </c>
      <c r="C24" s="76">
        <v>135</v>
      </c>
      <c r="D24" s="75">
        <v>6548.73</v>
      </c>
      <c r="E24" s="75">
        <v>135.21829423414923</v>
      </c>
      <c r="F24" s="147">
        <v>885508.1</v>
      </c>
      <c r="G24" s="75">
        <v>14605.6932</v>
      </c>
    </row>
    <row r="25" spans="1:7" ht="18" customHeight="1">
      <c r="A25" s="128"/>
      <c r="B25" s="77"/>
      <c r="C25" s="76"/>
      <c r="D25" s="131"/>
      <c r="E25" s="131"/>
      <c r="F25" s="190"/>
      <c r="G25" s="131"/>
    </row>
    <row r="26" spans="1:7" ht="18" customHeight="1">
      <c r="A26" s="336" t="s">
        <v>174</v>
      </c>
      <c r="B26" s="77">
        <v>159</v>
      </c>
      <c r="C26" s="76">
        <v>157</v>
      </c>
      <c r="D26" s="75">
        <v>7651.48</v>
      </c>
      <c r="E26" s="75">
        <v>150.55098360055834</v>
      </c>
      <c r="F26" s="147">
        <v>1151937.8400000001</v>
      </c>
      <c r="G26" s="75">
        <v>11544.5723</v>
      </c>
    </row>
    <row r="27" spans="1:7" ht="18" customHeight="1">
      <c r="A27" s="336" t="s">
        <v>175</v>
      </c>
      <c r="B27" s="77">
        <v>103</v>
      </c>
      <c r="C27" s="76">
        <v>97</v>
      </c>
      <c r="D27" s="75">
        <v>3833.01</v>
      </c>
      <c r="E27" s="75">
        <v>150.32682930647192</v>
      </c>
      <c r="F27" s="147">
        <v>576204.24</v>
      </c>
      <c r="G27" s="75">
        <v>8659.8678</v>
      </c>
    </row>
    <row r="28" spans="1:7" ht="18" customHeight="1">
      <c r="A28" s="336" t="s">
        <v>176</v>
      </c>
      <c r="B28" s="77">
        <v>122</v>
      </c>
      <c r="C28" s="76">
        <v>122</v>
      </c>
      <c r="D28" s="75">
        <v>4911.47</v>
      </c>
      <c r="E28" s="75">
        <v>141.1785046024917</v>
      </c>
      <c r="F28" s="147">
        <v>693393.99</v>
      </c>
      <c r="G28" s="75">
        <v>2685.5383000000002</v>
      </c>
    </row>
    <row r="29" spans="1:7" ht="18" customHeight="1">
      <c r="A29" s="336" t="s">
        <v>177</v>
      </c>
      <c r="B29" s="77">
        <v>121</v>
      </c>
      <c r="C29" s="76">
        <v>87</v>
      </c>
      <c r="D29" s="75">
        <v>3891.45</v>
      </c>
      <c r="E29" s="75">
        <v>160.69038533194569</v>
      </c>
      <c r="F29" s="147">
        <v>625318.6</v>
      </c>
      <c r="G29" s="75">
        <v>2908.9742999999999</v>
      </c>
    </row>
    <row r="30" spans="1:7" ht="18" customHeight="1">
      <c r="A30" s="336" t="s">
        <v>178</v>
      </c>
      <c r="B30" s="77">
        <v>109</v>
      </c>
      <c r="C30" s="76">
        <v>109</v>
      </c>
      <c r="D30" s="75">
        <v>3811.34</v>
      </c>
      <c r="E30" s="75">
        <v>150.37239920867725</v>
      </c>
      <c r="F30" s="147">
        <v>573120.34</v>
      </c>
      <c r="G30" s="75">
        <v>2448.2964999999999</v>
      </c>
    </row>
    <row r="31" spans="1:7" ht="18" customHeight="1">
      <c r="A31" s="336" t="s">
        <v>179</v>
      </c>
      <c r="B31" s="77">
        <v>20</v>
      </c>
      <c r="C31" s="76">
        <v>20</v>
      </c>
      <c r="D31" s="75">
        <v>474.85</v>
      </c>
      <c r="E31" s="75">
        <v>144.2278824892071</v>
      </c>
      <c r="F31" s="147">
        <v>68486.61</v>
      </c>
      <c r="G31" s="75">
        <v>633.33309999999994</v>
      </c>
    </row>
    <row r="32" spans="1:7" ht="18" customHeight="1">
      <c r="A32" s="128"/>
      <c r="B32" s="77"/>
      <c r="C32" s="76"/>
      <c r="D32" s="131"/>
      <c r="E32" s="131"/>
      <c r="F32" s="190"/>
      <c r="G32" s="131"/>
    </row>
    <row r="33" spans="1:7" ht="18" customHeight="1">
      <c r="A33" s="336" t="s">
        <v>180</v>
      </c>
      <c r="B33" s="77">
        <v>40</v>
      </c>
      <c r="C33" s="76">
        <v>39</v>
      </c>
      <c r="D33" s="75">
        <v>2200.4299999999998</v>
      </c>
      <c r="E33" s="75">
        <v>141.46519543907328</v>
      </c>
      <c r="F33" s="147">
        <v>311284.26</v>
      </c>
      <c r="G33" s="75">
        <v>2460.9897000000001</v>
      </c>
    </row>
    <row r="34" spans="1:7" ht="18" customHeight="1">
      <c r="A34" s="336" t="s">
        <v>181</v>
      </c>
      <c r="B34" s="77">
        <v>181</v>
      </c>
      <c r="C34" s="76">
        <v>175</v>
      </c>
      <c r="D34" s="75">
        <v>6285.09</v>
      </c>
      <c r="E34" s="75">
        <v>149.03954119988737</v>
      </c>
      <c r="F34" s="147">
        <v>936726.93</v>
      </c>
      <c r="G34" s="75">
        <v>4905.7987000000003</v>
      </c>
    </row>
    <row r="35" spans="1:7" ht="18" customHeight="1">
      <c r="A35" s="336" t="s">
        <v>182</v>
      </c>
      <c r="B35" s="77">
        <v>88</v>
      </c>
      <c r="C35" s="76">
        <v>88</v>
      </c>
      <c r="D35" s="75">
        <v>3029.17</v>
      </c>
      <c r="E35" s="75">
        <v>146.39948566769115</v>
      </c>
      <c r="F35" s="147">
        <v>443468.93</v>
      </c>
      <c r="G35" s="75">
        <v>3949.8771999999999</v>
      </c>
    </row>
    <row r="36" spans="1:7" ht="18" customHeight="1">
      <c r="A36" s="336" t="s">
        <v>183</v>
      </c>
      <c r="B36" s="77">
        <v>129</v>
      </c>
      <c r="C36" s="76">
        <v>127</v>
      </c>
      <c r="D36" s="75">
        <v>3412.15</v>
      </c>
      <c r="E36" s="75">
        <v>140.92860806236536</v>
      </c>
      <c r="F36" s="147">
        <v>480869.55</v>
      </c>
      <c r="G36" s="75">
        <v>8043.5186000000003</v>
      </c>
    </row>
    <row r="37" spans="1:7" ht="18" customHeight="1">
      <c r="A37" s="336" t="s">
        <v>184</v>
      </c>
      <c r="B37" s="77">
        <v>73</v>
      </c>
      <c r="C37" s="76">
        <v>73</v>
      </c>
      <c r="D37" s="75">
        <v>233.58</v>
      </c>
      <c r="E37" s="75">
        <v>192.60386163198905</v>
      </c>
      <c r="F37" s="147">
        <v>44988.41</v>
      </c>
      <c r="G37" s="75">
        <v>393.36</v>
      </c>
    </row>
    <row r="38" spans="1:7" ht="18" customHeight="1">
      <c r="A38" s="128"/>
      <c r="B38" s="77"/>
      <c r="C38" s="76"/>
      <c r="D38" s="131"/>
      <c r="E38" s="131"/>
      <c r="F38" s="190"/>
      <c r="G38" s="131"/>
    </row>
    <row r="39" spans="1:7" ht="18" customHeight="1">
      <c r="A39" s="336" t="s">
        <v>185</v>
      </c>
      <c r="B39" s="77">
        <v>107</v>
      </c>
      <c r="C39" s="76">
        <v>104</v>
      </c>
      <c r="D39" s="75">
        <v>2581.39</v>
      </c>
      <c r="E39" s="75">
        <v>154.43936018966525</v>
      </c>
      <c r="F39" s="147">
        <v>398668.22</v>
      </c>
      <c r="G39" s="75">
        <v>2433.0243</v>
      </c>
    </row>
    <row r="40" spans="1:7" ht="18" customHeight="1">
      <c r="A40" s="336" t="s">
        <v>186</v>
      </c>
      <c r="B40" s="77">
        <v>86</v>
      </c>
      <c r="C40" s="76">
        <v>86</v>
      </c>
      <c r="D40" s="75">
        <v>1910.32</v>
      </c>
      <c r="E40" s="75">
        <v>146.25710875664811</v>
      </c>
      <c r="F40" s="147">
        <v>279397.88</v>
      </c>
      <c r="G40" s="75">
        <v>2132.4168</v>
      </c>
    </row>
    <row r="41" spans="1:7" ht="18" customHeight="1">
      <c r="A41" s="336" t="s">
        <v>187</v>
      </c>
      <c r="B41" s="77">
        <v>43</v>
      </c>
      <c r="C41" s="76">
        <v>43</v>
      </c>
      <c r="D41" s="75">
        <v>340.75</v>
      </c>
      <c r="E41" s="75">
        <v>165.49810711665444</v>
      </c>
      <c r="F41" s="147">
        <v>56393.48</v>
      </c>
      <c r="G41" s="75">
        <v>275.08420000000001</v>
      </c>
    </row>
    <row r="42" spans="1:7" ht="18" customHeight="1">
      <c r="A42" s="336" t="s">
        <v>188</v>
      </c>
      <c r="B42" s="77">
        <v>22</v>
      </c>
      <c r="C42" s="76">
        <v>21</v>
      </c>
      <c r="D42" s="75">
        <v>372.01</v>
      </c>
      <c r="E42" s="75">
        <v>145.65140722023602</v>
      </c>
      <c r="F42" s="147">
        <v>54183.78</v>
      </c>
      <c r="G42" s="75">
        <v>535.76760000000002</v>
      </c>
    </row>
    <row r="43" spans="1:7" ht="18" customHeight="1">
      <c r="A43" s="336" t="s">
        <v>189</v>
      </c>
      <c r="B43" s="77">
        <v>98</v>
      </c>
      <c r="C43" s="76">
        <v>89</v>
      </c>
      <c r="D43" s="75">
        <v>1019.03</v>
      </c>
      <c r="E43" s="75">
        <v>158.254673562113</v>
      </c>
      <c r="F43" s="147">
        <v>161266.26</v>
      </c>
      <c r="G43" s="75">
        <v>830.86400000000003</v>
      </c>
    </row>
    <row r="44" spans="1:7" ht="18" customHeight="1" thickBot="1">
      <c r="A44" s="74"/>
      <c r="B44" s="189" t="s">
        <v>51</v>
      </c>
      <c r="C44" s="180"/>
      <c r="D44" s="188"/>
      <c r="E44" s="178"/>
      <c r="F44" s="178"/>
      <c r="G44" s="188"/>
    </row>
    <row r="45" spans="1:7" s="71" customFormat="1" ht="18" customHeight="1"/>
    <row r="46" spans="1:7" s="71" customFormat="1" ht="18" customHeight="1"/>
    <row r="47" spans="1:7" s="71" customFormat="1" ht="18" customHeight="1"/>
    <row r="48" spans="1:7" s="71" customFormat="1" ht="18" customHeight="1"/>
    <row r="49" s="71" customFormat="1" ht="18" customHeight="1"/>
    <row r="50" s="71" customFormat="1" ht="18" customHeight="1"/>
    <row r="51" s="71" customFormat="1" ht="18" customHeight="1"/>
    <row r="52" s="71" customFormat="1" ht="18" customHeight="1"/>
    <row r="53" s="71" customFormat="1" ht="18" customHeight="1"/>
    <row r="54" s="71" customFormat="1" ht="18" customHeight="1"/>
    <row r="55" s="71" customFormat="1" ht="18" customHeight="1"/>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sheetData>
  <mergeCells count="53">
    <mergeCell ref="A45:IV45"/>
    <mergeCell ref="A46:IV46"/>
    <mergeCell ref="A3:A4"/>
    <mergeCell ref="A1:G1"/>
    <mergeCell ref="B2:G2"/>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89:IV89"/>
    <mergeCell ref="A78:IV78"/>
    <mergeCell ref="A79:IV79"/>
    <mergeCell ref="A80:IV80"/>
    <mergeCell ref="A81:IV81"/>
    <mergeCell ref="A82:IV82"/>
    <mergeCell ref="A83:IV83"/>
    <mergeCell ref="A90:IV90"/>
    <mergeCell ref="A91:IV91"/>
    <mergeCell ref="A92:IV92"/>
    <mergeCell ref="A93:IV93"/>
    <mergeCell ref="A94:IV94"/>
    <mergeCell ref="A84:IV84"/>
    <mergeCell ref="A85:IV85"/>
    <mergeCell ref="A86:IV86"/>
    <mergeCell ref="A87:IV87"/>
    <mergeCell ref="A88:IV88"/>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showZeros="0" workbookViewId="0">
      <selection sqref="A1:I1"/>
    </sheetView>
  </sheetViews>
  <sheetFormatPr defaultRowHeight="14.25"/>
  <cols>
    <col min="1" max="1" width="15" style="70" customWidth="1"/>
    <col min="2" max="11" width="14.875" style="70" customWidth="1"/>
    <col min="12" max="13" width="9.375" style="70" customWidth="1"/>
    <col min="14" max="16384" width="9" style="70"/>
  </cols>
  <sheetData>
    <row r="1" spans="1:9" ht="22.5" customHeight="1">
      <c r="A1" s="91" t="s">
        <v>531</v>
      </c>
      <c r="B1" s="91"/>
      <c r="C1" s="91"/>
      <c r="D1" s="91"/>
      <c r="E1" s="91"/>
      <c r="F1" s="91"/>
      <c r="G1" s="91"/>
      <c r="H1" s="91"/>
      <c r="I1" s="91"/>
    </row>
    <row r="2" spans="1:9" ht="18" customHeight="1" thickBot="1">
      <c r="A2" s="90"/>
      <c r="B2" s="135"/>
      <c r="C2" s="135"/>
      <c r="D2" s="135"/>
      <c r="E2" s="135"/>
      <c r="F2" s="135"/>
      <c r="G2" s="135"/>
      <c r="H2" s="135"/>
      <c r="I2" s="135"/>
    </row>
    <row r="3" spans="1:9" s="384" customFormat="1" ht="22.5" customHeight="1">
      <c r="A3" s="542" t="s">
        <v>525</v>
      </c>
      <c r="B3" s="543" t="s">
        <v>532</v>
      </c>
      <c r="C3" s="544"/>
      <c r="D3" s="544"/>
      <c r="E3" s="545" t="s">
        <v>535</v>
      </c>
      <c r="F3" s="546"/>
      <c r="G3" s="546"/>
      <c r="H3" s="547" t="s">
        <v>533</v>
      </c>
      <c r="I3" s="547" t="s">
        <v>536</v>
      </c>
    </row>
    <row r="4" spans="1:9" s="384" customFormat="1" ht="22.5" customHeight="1">
      <c r="A4" s="548"/>
      <c r="B4" s="549" t="s">
        <v>526</v>
      </c>
      <c r="C4" s="549" t="s">
        <v>527</v>
      </c>
      <c r="D4" s="549" t="s">
        <v>528</v>
      </c>
      <c r="E4" s="549" t="s">
        <v>526</v>
      </c>
      <c r="F4" s="549" t="s">
        <v>527</v>
      </c>
      <c r="G4" s="549" t="s">
        <v>528</v>
      </c>
      <c r="H4" s="550" t="s">
        <v>534</v>
      </c>
      <c r="I4" s="550" t="s">
        <v>534</v>
      </c>
    </row>
    <row r="5" spans="1:9" s="384" customFormat="1" ht="22.5" customHeight="1">
      <c r="A5" s="551"/>
      <c r="B5" s="552"/>
      <c r="C5" s="552"/>
      <c r="D5" s="552" t="s">
        <v>529</v>
      </c>
      <c r="E5" s="552"/>
      <c r="F5" s="552"/>
      <c r="G5" s="552" t="s">
        <v>529</v>
      </c>
      <c r="H5" s="552" t="s">
        <v>92</v>
      </c>
      <c r="I5" s="552" t="s">
        <v>92</v>
      </c>
    </row>
    <row r="6" spans="1:9" ht="18" customHeight="1">
      <c r="A6" s="83"/>
      <c r="B6" s="187"/>
      <c r="C6" s="149"/>
      <c r="D6" s="149"/>
      <c r="E6" s="149"/>
      <c r="F6" s="149"/>
      <c r="G6" s="149"/>
      <c r="H6" s="149"/>
      <c r="I6" s="149"/>
    </row>
    <row r="7" spans="1:9" ht="18" customHeight="1">
      <c r="A7" s="78">
        <v>2005</v>
      </c>
      <c r="B7" s="184">
        <v>1150000</v>
      </c>
      <c r="C7" s="183">
        <v>1150000</v>
      </c>
      <c r="D7" s="76"/>
      <c r="E7" s="183">
        <v>8550000</v>
      </c>
      <c r="F7" s="186"/>
      <c r="G7" s="186"/>
      <c r="H7" s="182">
        <v>32000</v>
      </c>
      <c r="I7" s="182">
        <v>57000</v>
      </c>
    </row>
    <row r="8" spans="1:9" ht="18" customHeight="1">
      <c r="A8" s="78">
        <v>2006</v>
      </c>
      <c r="B8" s="184">
        <v>1872000</v>
      </c>
      <c r="C8" s="183">
        <v>1872000</v>
      </c>
      <c r="D8" s="76"/>
      <c r="E8" s="183">
        <v>15584000</v>
      </c>
      <c r="F8" s="183">
        <v>2413000</v>
      </c>
      <c r="G8" s="183">
        <v>13171000</v>
      </c>
      <c r="H8" s="182">
        <v>81240.899999999994</v>
      </c>
      <c r="I8" s="182">
        <v>114198.1</v>
      </c>
    </row>
    <row r="9" spans="1:9" ht="18" customHeight="1">
      <c r="A9" s="78">
        <v>2007</v>
      </c>
      <c r="B9" s="184">
        <v>4420227</v>
      </c>
      <c r="C9" s="183">
        <v>4420227</v>
      </c>
      <c r="D9" s="76"/>
      <c r="E9" s="183">
        <f>F9+G9</f>
        <v>28944383</v>
      </c>
      <c r="F9" s="183">
        <v>3770970</v>
      </c>
      <c r="G9" s="183">
        <v>25173413</v>
      </c>
      <c r="H9" s="182">
        <v>144379.20000000001</v>
      </c>
      <c r="I9" s="182">
        <v>280508</v>
      </c>
    </row>
    <row r="10" spans="1:9" ht="18" customHeight="1">
      <c r="A10" s="78">
        <v>2008</v>
      </c>
      <c r="B10" s="184">
        <v>10862000</v>
      </c>
      <c r="C10" s="80">
        <v>4436000</v>
      </c>
      <c r="D10" s="183">
        <v>6426000</v>
      </c>
      <c r="E10" s="183">
        <f>F10+G10</f>
        <v>41919000</v>
      </c>
      <c r="F10" s="183">
        <v>7595000</v>
      </c>
      <c r="G10" s="183">
        <v>34324000</v>
      </c>
      <c r="H10" s="182">
        <v>297000</v>
      </c>
      <c r="I10" s="182">
        <v>383000</v>
      </c>
    </row>
    <row r="11" spans="1:9" ht="18" customHeight="1">
      <c r="A11" s="78">
        <v>2009</v>
      </c>
      <c r="B11" s="184">
        <f>C11+D11</f>
        <v>15062637</v>
      </c>
      <c r="C11" s="80">
        <v>4103725</v>
      </c>
      <c r="D11" s="183">
        <v>10958912</v>
      </c>
      <c r="E11" s="183">
        <f>F11+G11</f>
        <v>47891180</v>
      </c>
      <c r="F11" s="183">
        <v>7299800</v>
      </c>
      <c r="G11" s="183">
        <v>40591380</v>
      </c>
      <c r="H11" s="182">
        <v>412043.1</v>
      </c>
      <c r="I11" s="182">
        <v>646245.80000000005</v>
      </c>
    </row>
    <row r="12" spans="1:9" ht="18" customHeight="1">
      <c r="A12" s="78">
        <v>2010</v>
      </c>
      <c r="B12" s="184">
        <v>19213211</v>
      </c>
      <c r="C12" s="80">
        <v>4600756</v>
      </c>
      <c r="D12" s="183">
        <v>14612455</v>
      </c>
      <c r="E12" s="183">
        <v>56346619</v>
      </c>
      <c r="F12" s="183">
        <v>10192429</v>
      </c>
      <c r="G12" s="183">
        <v>46154190</v>
      </c>
      <c r="H12" s="182">
        <v>495203</v>
      </c>
      <c r="I12" s="182">
        <v>834810</v>
      </c>
    </row>
    <row r="13" spans="1:9" ht="18" customHeight="1">
      <c r="A13" s="78"/>
      <c r="B13" s="79"/>
      <c r="C13" s="76"/>
      <c r="D13" s="155"/>
      <c r="E13" s="155"/>
      <c r="F13" s="155"/>
      <c r="G13" s="155"/>
      <c r="H13" s="131"/>
      <c r="I13" s="131"/>
    </row>
    <row r="14" spans="1:9" ht="18" customHeight="1">
      <c r="A14" s="335" t="s">
        <v>159</v>
      </c>
      <c r="B14" s="79">
        <v>75013</v>
      </c>
      <c r="C14" s="183">
        <v>26791</v>
      </c>
      <c r="D14" s="80">
        <v>48222</v>
      </c>
      <c r="E14" s="183">
        <v>101231</v>
      </c>
      <c r="F14" s="183">
        <v>16549</v>
      </c>
      <c r="G14" s="183">
        <v>84682</v>
      </c>
      <c r="H14" s="182">
        <v>5001</v>
      </c>
      <c r="I14" s="182">
        <v>1795.9</v>
      </c>
    </row>
    <row r="15" spans="1:9" ht="18" customHeight="1">
      <c r="A15" s="336" t="s">
        <v>160</v>
      </c>
      <c r="B15" s="184">
        <v>79038</v>
      </c>
      <c r="C15" s="80">
        <v>12105</v>
      </c>
      <c r="D15" s="183">
        <v>66933</v>
      </c>
      <c r="E15" s="183">
        <v>31428</v>
      </c>
      <c r="F15" s="183">
        <v>12466</v>
      </c>
      <c r="G15" s="183">
        <v>18962</v>
      </c>
      <c r="H15" s="182">
        <v>4447.8</v>
      </c>
      <c r="I15" s="182">
        <v>1760.5</v>
      </c>
    </row>
    <row r="16" spans="1:9" ht="18" customHeight="1">
      <c r="A16" s="336" t="s">
        <v>161</v>
      </c>
      <c r="B16" s="184">
        <v>350824</v>
      </c>
      <c r="C16" s="80">
        <v>94840</v>
      </c>
      <c r="D16" s="183">
        <v>255984</v>
      </c>
      <c r="E16" s="183">
        <v>2521973</v>
      </c>
      <c r="F16" s="183">
        <v>371046</v>
      </c>
      <c r="G16" s="183">
        <v>2150927</v>
      </c>
      <c r="H16" s="182">
        <v>15026.8</v>
      </c>
      <c r="I16" s="182">
        <v>31139.1</v>
      </c>
    </row>
    <row r="17" spans="1:9" ht="18" customHeight="1">
      <c r="A17" s="336" t="s">
        <v>162</v>
      </c>
      <c r="B17" s="184">
        <v>829162</v>
      </c>
      <c r="C17" s="80">
        <v>157760</v>
      </c>
      <c r="D17" s="183">
        <v>671402</v>
      </c>
      <c r="E17" s="183">
        <v>882173</v>
      </c>
      <c r="F17" s="183">
        <v>113017</v>
      </c>
      <c r="G17" s="183">
        <v>769156</v>
      </c>
      <c r="H17" s="182">
        <v>18398.5</v>
      </c>
      <c r="I17" s="182">
        <v>18835.5</v>
      </c>
    </row>
    <row r="18" spans="1:9" ht="18" customHeight="1">
      <c r="A18" s="336" t="s">
        <v>163</v>
      </c>
      <c r="B18" s="79">
        <v>478927</v>
      </c>
      <c r="C18" s="183">
        <v>153645</v>
      </c>
      <c r="D18" s="80">
        <v>325282</v>
      </c>
      <c r="E18" s="183">
        <v>912212</v>
      </c>
      <c r="F18" s="183">
        <v>238307</v>
      </c>
      <c r="G18" s="183">
        <v>673905</v>
      </c>
      <c r="H18" s="182">
        <v>15519.4</v>
      </c>
      <c r="I18" s="182">
        <v>20597.3</v>
      </c>
    </row>
    <row r="19" spans="1:9" ht="18" customHeight="1">
      <c r="A19" s="128"/>
      <c r="B19" s="79"/>
      <c r="C19" s="186"/>
      <c r="D19" s="155"/>
      <c r="E19" s="186"/>
      <c r="F19" s="186"/>
      <c r="G19" s="186"/>
      <c r="H19" s="185"/>
      <c r="I19" s="185"/>
    </row>
    <row r="20" spans="1:9" ht="18" customHeight="1">
      <c r="A20" s="336" t="s">
        <v>164</v>
      </c>
      <c r="B20" s="79">
        <v>581419</v>
      </c>
      <c r="C20" s="183">
        <v>228581</v>
      </c>
      <c r="D20" s="80">
        <v>352838</v>
      </c>
      <c r="E20" s="183">
        <v>861400</v>
      </c>
      <c r="F20" s="183">
        <v>112641</v>
      </c>
      <c r="G20" s="183">
        <v>748759</v>
      </c>
      <c r="H20" s="182">
        <v>14034</v>
      </c>
      <c r="I20" s="182">
        <v>12519.7</v>
      </c>
    </row>
    <row r="21" spans="1:9" ht="18" customHeight="1">
      <c r="A21" s="336" t="s">
        <v>165</v>
      </c>
      <c r="B21" s="184">
        <v>1564046</v>
      </c>
      <c r="C21" s="80">
        <v>291531</v>
      </c>
      <c r="D21" s="183">
        <v>1272515</v>
      </c>
      <c r="E21" s="183">
        <v>1357413</v>
      </c>
      <c r="F21" s="183">
        <v>239623</v>
      </c>
      <c r="G21" s="183">
        <v>1117790</v>
      </c>
      <c r="H21" s="182">
        <v>30019.1</v>
      </c>
      <c r="I21" s="182">
        <v>22270.7</v>
      </c>
    </row>
    <row r="22" spans="1:9" ht="18" customHeight="1">
      <c r="A22" s="336" t="s">
        <v>166</v>
      </c>
      <c r="B22" s="184">
        <v>1393478</v>
      </c>
      <c r="C22" s="80">
        <v>153922</v>
      </c>
      <c r="D22" s="183">
        <v>1239556</v>
      </c>
      <c r="E22" s="183">
        <v>1353667</v>
      </c>
      <c r="F22" s="183">
        <v>148058</v>
      </c>
      <c r="G22" s="183">
        <v>1205609</v>
      </c>
      <c r="H22" s="182">
        <v>50080.2</v>
      </c>
      <c r="I22" s="182">
        <v>38083.599999999999</v>
      </c>
    </row>
    <row r="23" spans="1:9" ht="18" customHeight="1">
      <c r="A23" s="128"/>
      <c r="B23" s="184"/>
      <c r="C23" s="80"/>
      <c r="D23" s="186"/>
      <c r="E23" s="186"/>
      <c r="F23" s="186"/>
      <c r="G23" s="186"/>
      <c r="H23" s="185"/>
      <c r="I23" s="185"/>
    </row>
    <row r="24" spans="1:9" ht="18" customHeight="1">
      <c r="A24" s="336" t="s">
        <v>167</v>
      </c>
      <c r="B24" s="79">
        <v>202722</v>
      </c>
      <c r="C24" s="183">
        <v>79476</v>
      </c>
      <c r="D24" s="80">
        <v>123246</v>
      </c>
      <c r="E24" s="183">
        <v>134890</v>
      </c>
      <c r="F24" s="183">
        <v>63087</v>
      </c>
      <c r="G24" s="183">
        <v>71803</v>
      </c>
      <c r="H24" s="182">
        <v>12307.9</v>
      </c>
      <c r="I24" s="182">
        <v>11696.6</v>
      </c>
    </row>
    <row r="25" spans="1:9" ht="18" customHeight="1">
      <c r="A25" s="336" t="s">
        <v>168</v>
      </c>
      <c r="B25" s="79">
        <v>435011</v>
      </c>
      <c r="C25" s="183">
        <v>73662</v>
      </c>
      <c r="D25" s="80">
        <v>361349</v>
      </c>
      <c r="E25" s="183">
        <v>1515133</v>
      </c>
      <c r="F25" s="183">
        <v>227213</v>
      </c>
      <c r="G25" s="183">
        <v>1287920</v>
      </c>
      <c r="H25" s="182">
        <v>11247.9</v>
      </c>
      <c r="I25" s="182">
        <v>35475.199999999997</v>
      </c>
    </row>
    <row r="26" spans="1:9" ht="18" customHeight="1">
      <c r="A26" s="336" t="s">
        <v>169</v>
      </c>
      <c r="B26" s="79">
        <v>92494</v>
      </c>
      <c r="C26" s="183">
        <v>44128</v>
      </c>
      <c r="D26" s="80">
        <v>48366</v>
      </c>
      <c r="E26" s="183">
        <v>806306</v>
      </c>
      <c r="F26" s="183">
        <v>272205</v>
      </c>
      <c r="G26" s="183">
        <v>534101</v>
      </c>
      <c r="H26" s="182">
        <v>9682.6</v>
      </c>
      <c r="I26" s="182">
        <v>38495.599999999999</v>
      </c>
    </row>
    <row r="27" spans="1:9" ht="18" customHeight="1">
      <c r="A27" s="336" t="s">
        <v>170</v>
      </c>
      <c r="B27" s="184">
        <v>316792</v>
      </c>
      <c r="C27" s="80">
        <v>98170</v>
      </c>
      <c r="D27" s="183">
        <v>218622</v>
      </c>
      <c r="E27" s="183">
        <v>2457913</v>
      </c>
      <c r="F27" s="183">
        <v>397264</v>
      </c>
      <c r="G27" s="183">
        <v>2060649</v>
      </c>
      <c r="H27" s="182">
        <v>14761.1</v>
      </c>
      <c r="I27" s="182">
        <v>39988.300000000003</v>
      </c>
    </row>
    <row r="28" spans="1:9" ht="18" customHeight="1">
      <c r="A28" s="336" t="s">
        <v>171</v>
      </c>
      <c r="B28" s="184">
        <v>152369</v>
      </c>
      <c r="C28" s="80">
        <v>32383</v>
      </c>
      <c r="D28" s="183">
        <v>119986</v>
      </c>
      <c r="E28" s="183">
        <v>857279</v>
      </c>
      <c r="F28" s="183">
        <v>127395</v>
      </c>
      <c r="G28" s="183">
        <v>729884</v>
      </c>
      <c r="H28" s="182">
        <v>3062.4</v>
      </c>
      <c r="I28" s="182">
        <v>10366</v>
      </c>
    </row>
    <row r="29" spans="1:9" ht="18" customHeight="1">
      <c r="A29" s="336" t="s">
        <v>172</v>
      </c>
      <c r="B29" s="184">
        <v>1260526</v>
      </c>
      <c r="C29" s="80">
        <v>207136</v>
      </c>
      <c r="D29" s="183">
        <v>1053390</v>
      </c>
      <c r="E29" s="183">
        <v>2068395</v>
      </c>
      <c r="F29" s="183">
        <v>416141</v>
      </c>
      <c r="G29" s="183">
        <v>1652254</v>
      </c>
      <c r="H29" s="182">
        <v>46365.3</v>
      </c>
      <c r="I29" s="182">
        <v>62747.5</v>
      </c>
    </row>
    <row r="30" spans="1:9" ht="18" customHeight="1">
      <c r="A30" s="336" t="s">
        <v>173</v>
      </c>
      <c r="B30" s="79">
        <v>247482</v>
      </c>
      <c r="C30" s="183">
        <v>50056</v>
      </c>
      <c r="D30" s="80">
        <v>197426</v>
      </c>
      <c r="E30" s="183">
        <v>2031165</v>
      </c>
      <c r="F30" s="183">
        <v>104865</v>
      </c>
      <c r="G30" s="183">
        <v>1926300</v>
      </c>
      <c r="H30" s="182">
        <v>13446.4</v>
      </c>
      <c r="I30" s="182">
        <v>27258.7</v>
      </c>
    </row>
    <row r="31" spans="1:9" ht="18" customHeight="1">
      <c r="A31" s="128"/>
      <c r="B31" s="79"/>
      <c r="C31" s="186"/>
      <c r="D31" s="155"/>
      <c r="E31" s="186"/>
      <c r="F31" s="186"/>
      <c r="G31" s="186"/>
      <c r="H31" s="185"/>
      <c r="I31" s="185"/>
    </row>
    <row r="32" spans="1:9" ht="18" customHeight="1">
      <c r="A32" s="336" t="s">
        <v>174</v>
      </c>
      <c r="B32" s="79">
        <v>1106354</v>
      </c>
      <c r="C32" s="183">
        <v>83408</v>
      </c>
      <c r="D32" s="80">
        <v>1022946</v>
      </c>
      <c r="E32" s="183">
        <v>4327373</v>
      </c>
      <c r="F32" s="183">
        <v>481731</v>
      </c>
      <c r="G32" s="183">
        <v>3845642</v>
      </c>
      <c r="H32" s="182">
        <v>16789.2</v>
      </c>
      <c r="I32" s="182">
        <v>41149.300000000003</v>
      </c>
    </row>
    <row r="33" spans="1:9" ht="18" customHeight="1">
      <c r="A33" s="336" t="s">
        <v>175</v>
      </c>
      <c r="B33" s="184">
        <v>1439290</v>
      </c>
      <c r="C33" s="80">
        <v>112361</v>
      </c>
      <c r="D33" s="183">
        <v>1326929</v>
      </c>
      <c r="E33" s="183">
        <v>2468102</v>
      </c>
      <c r="F33" s="183">
        <v>251721</v>
      </c>
      <c r="G33" s="183">
        <v>2216381</v>
      </c>
      <c r="H33" s="182">
        <v>17790.8</v>
      </c>
      <c r="I33" s="182">
        <v>22273.1</v>
      </c>
    </row>
    <row r="34" spans="1:9" ht="18" customHeight="1">
      <c r="A34" s="336" t="s">
        <v>176</v>
      </c>
      <c r="B34" s="184">
        <v>1256819</v>
      </c>
      <c r="C34" s="80">
        <v>305305</v>
      </c>
      <c r="D34" s="183">
        <v>951514</v>
      </c>
      <c r="E34" s="183">
        <v>2763757</v>
      </c>
      <c r="F34" s="183">
        <v>599368</v>
      </c>
      <c r="G34" s="183">
        <v>2164389</v>
      </c>
      <c r="H34" s="182">
        <v>27285.4</v>
      </c>
      <c r="I34" s="182">
        <v>42677</v>
      </c>
    </row>
    <row r="35" spans="1:9" ht="18" customHeight="1">
      <c r="A35" s="336" t="s">
        <v>177</v>
      </c>
      <c r="B35" s="184">
        <v>556076</v>
      </c>
      <c r="C35" s="80">
        <v>272465</v>
      </c>
      <c r="D35" s="183">
        <v>283611</v>
      </c>
      <c r="E35" s="183">
        <v>1862326</v>
      </c>
      <c r="F35" s="183">
        <v>279000</v>
      </c>
      <c r="G35" s="183">
        <v>1583326</v>
      </c>
      <c r="H35" s="182">
        <v>15751.7</v>
      </c>
      <c r="I35" s="182">
        <v>17850.099999999999</v>
      </c>
    </row>
    <row r="36" spans="1:9" ht="18" customHeight="1">
      <c r="A36" s="336" t="s">
        <v>178</v>
      </c>
      <c r="B36" s="79">
        <v>245302</v>
      </c>
      <c r="C36" s="183">
        <v>60629</v>
      </c>
      <c r="D36" s="80">
        <v>184673</v>
      </c>
      <c r="E36" s="183">
        <v>2599439</v>
      </c>
      <c r="F36" s="183">
        <v>232613</v>
      </c>
      <c r="G36" s="183">
        <v>2366826</v>
      </c>
      <c r="H36" s="182">
        <v>5372.8</v>
      </c>
      <c r="I36" s="182">
        <v>24598.7</v>
      </c>
    </row>
    <row r="37" spans="1:9" ht="18" customHeight="1">
      <c r="A37" s="336" t="s">
        <v>179</v>
      </c>
      <c r="B37" s="79">
        <v>218937</v>
      </c>
      <c r="C37" s="183">
        <v>50540</v>
      </c>
      <c r="D37" s="80">
        <v>168397</v>
      </c>
      <c r="E37" s="183">
        <v>356094</v>
      </c>
      <c r="F37" s="183">
        <v>90789</v>
      </c>
      <c r="G37" s="183">
        <v>265305</v>
      </c>
      <c r="H37" s="182">
        <v>3932.4</v>
      </c>
      <c r="I37" s="182">
        <v>7255.4</v>
      </c>
    </row>
    <row r="38" spans="1:9" ht="18" customHeight="1">
      <c r="A38" s="128"/>
      <c r="B38" s="79"/>
      <c r="C38" s="186"/>
      <c r="D38" s="155"/>
      <c r="E38" s="186"/>
      <c r="F38" s="186"/>
      <c r="G38" s="186"/>
      <c r="H38" s="185"/>
      <c r="I38" s="185"/>
    </row>
    <row r="39" spans="1:9" ht="18" customHeight="1">
      <c r="A39" s="336" t="s">
        <v>180</v>
      </c>
      <c r="B39" s="184">
        <v>1077450</v>
      </c>
      <c r="C39" s="80">
        <v>281692</v>
      </c>
      <c r="D39" s="183">
        <v>795758</v>
      </c>
      <c r="E39" s="183">
        <v>2258755</v>
      </c>
      <c r="F39" s="183">
        <v>763905</v>
      </c>
      <c r="G39" s="183">
        <v>1494850</v>
      </c>
      <c r="H39" s="182">
        <v>13354.4</v>
      </c>
      <c r="I39" s="182">
        <v>20510.5</v>
      </c>
    </row>
    <row r="40" spans="1:9" ht="18" customHeight="1">
      <c r="A40" s="336" t="s">
        <v>181</v>
      </c>
      <c r="B40" s="184">
        <v>1354745</v>
      </c>
      <c r="C40" s="80">
        <v>632445</v>
      </c>
      <c r="D40" s="183">
        <v>722300</v>
      </c>
      <c r="E40" s="183">
        <v>5456655</v>
      </c>
      <c r="F40" s="183">
        <v>1449414</v>
      </c>
      <c r="G40" s="183">
        <v>4007241</v>
      </c>
      <c r="H40" s="182">
        <v>38556</v>
      </c>
      <c r="I40" s="182">
        <v>75184.2</v>
      </c>
    </row>
    <row r="41" spans="1:9" ht="18" customHeight="1">
      <c r="A41" s="336" t="s">
        <v>182</v>
      </c>
      <c r="B41" s="184">
        <v>401100</v>
      </c>
      <c r="C41" s="80">
        <v>77413</v>
      </c>
      <c r="D41" s="183">
        <v>323687</v>
      </c>
      <c r="E41" s="183">
        <v>4797496</v>
      </c>
      <c r="F41" s="183">
        <v>789671</v>
      </c>
      <c r="G41" s="183">
        <v>4007825</v>
      </c>
      <c r="H41" s="182">
        <v>6498.9</v>
      </c>
      <c r="I41" s="182">
        <v>34258.9</v>
      </c>
    </row>
    <row r="42" spans="1:9" ht="18" customHeight="1">
      <c r="A42" s="336" t="s">
        <v>183</v>
      </c>
      <c r="B42" s="79">
        <v>1190966</v>
      </c>
      <c r="C42" s="183">
        <v>139859</v>
      </c>
      <c r="D42" s="80">
        <v>1051107</v>
      </c>
      <c r="E42" s="183">
        <v>5319804</v>
      </c>
      <c r="F42" s="183">
        <v>556874</v>
      </c>
      <c r="G42" s="183">
        <v>4762930</v>
      </c>
      <c r="H42" s="182">
        <v>15162.7</v>
      </c>
      <c r="I42" s="182">
        <v>45656.6</v>
      </c>
    </row>
    <row r="43" spans="1:9" ht="18" customHeight="1">
      <c r="A43" s="336" t="s">
        <v>184</v>
      </c>
      <c r="B43" s="79">
        <v>5767</v>
      </c>
      <c r="C43" s="183">
        <v>4903</v>
      </c>
      <c r="D43" s="80">
        <v>864</v>
      </c>
      <c r="E43" s="183">
        <v>78253</v>
      </c>
      <c r="F43" s="183">
        <v>26945</v>
      </c>
      <c r="G43" s="183">
        <v>51308</v>
      </c>
      <c r="H43" s="182">
        <v>3062.9</v>
      </c>
      <c r="I43" s="182">
        <v>6175.2</v>
      </c>
    </row>
    <row r="44" spans="1:9" ht="18" customHeight="1">
      <c r="A44" s="128"/>
      <c r="B44" s="79"/>
      <c r="C44" s="186"/>
      <c r="D44" s="155"/>
      <c r="E44" s="186"/>
      <c r="F44" s="186"/>
      <c r="G44" s="186"/>
      <c r="H44" s="185"/>
      <c r="I44" s="185"/>
    </row>
    <row r="45" spans="1:9" ht="18" customHeight="1">
      <c r="A45" s="336" t="s">
        <v>185</v>
      </c>
      <c r="B45" s="184">
        <v>206950</v>
      </c>
      <c r="C45" s="80">
        <v>109653</v>
      </c>
      <c r="D45" s="183">
        <v>97297</v>
      </c>
      <c r="E45" s="183">
        <v>1392138</v>
      </c>
      <c r="F45" s="183">
        <v>318769</v>
      </c>
      <c r="G45" s="183">
        <v>1073369</v>
      </c>
      <c r="H45" s="182">
        <v>16735.2</v>
      </c>
      <c r="I45" s="182">
        <v>37098.300000000003</v>
      </c>
    </row>
    <row r="46" spans="1:9" ht="18" customHeight="1">
      <c r="A46" s="336" t="s">
        <v>186</v>
      </c>
      <c r="B46" s="184">
        <v>343244</v>
      </c>
      <c r="C46" s="80">
        <v>166405</v>
      </c>
      <c r="D46" s="183">
        <v>176839</v>
      </c>
      <c r="E46" s="183">
        <v>1369991</v>
      </c>
      <c r="F46" s="183">
        <v>520855</v>
      </c>
      <c r="G46" s="183">
        <v>849136</v>
      </c>
      <c r="H46" s="182">
        <v>13364.1</v>
      </c>
      <c r="I46" s="182">
        <v>38359.699999999997</v>
      </c>
    </row>
    <row r="47" spans="1:9" ht="18" customHeight="1">
      <c r="A47" s="336" t="s">
        <v>187</v>
      </c>
      <c r="B47" s="184">
        <v>520184</v>
      </c>
      <c r="C47" s="80">
        <v>315587</v>
      </c>
      <c r="D47" s="183">
        <v>204597</v>
      </c>
      <c r="E47" s="183">
        <v>946296</v>
      </c>
      <c r="F47" s="183">
        <v>531878</v>
      </c>
      <c r="G47" s="183">
        <v>414418</v>
      </c>
      <c r="H47" s="182">
        <v>7178.7</v>
      </c>
      <c r="I47" s="182">
        <v>13772.6</v>
      </c>
    </row>
    <row r="48" spans="1:9" ht="18" customHeight="1">
      <c r="A48" s="336" t="s">
        <v>188</v>
      </c>
      <c r="B48" s="79">
        <v>283430</v>
      </c>
      <c r="C48" s="183">
        <v>91185</v>
      </c>
      <c r="D48" s="80">
        <v>192245</v>
      </c>
      <c r="E48" s="183">
        <v>573348</v>
      </c>
      <c r="F48" s="183">
        <v>202914</v>
      </c>
      <c r="G48" s="183">
        <v>370434</v>
      </c>
      <c r="H48" s="182">
        <v>5199.3999999999996</v>
      </c>
      <c r="I48" s="182">
        <v>10165.200000000001</v>
      </c>
    </row>
    <row r="49" spans="1:9" ht="18" customHeight="1">
      <c r="A49" s="336" t="s">
        <v>189</v>
      </c>
      <c r="B49" s="79">
        <v>947294</v>
      </c>
      <c r="C49" s="183">
        <v>192720</v>
      </c>
      <c r="D49" s="80">
        <v>754574</v>
      </c>
      <c r="E49" s="183">
        <v>1884214</v>
      </c>
      <c r="F49" s="183">
        <v>236105</v>
      </c>
      <c r="G49" s="183">
        <v>1648109</v>
      </c>
      <c r="H49" s="182">
        <v>25768</v>
      </c>
      <c r="I49" s="182">
        <v>24795</v>
      </c>
    </row>
    <row r="50" spans="1:9" ht="18" customHeight="1" thickBot="1">
      <c r="A50" s="74"/>
      <c r="B50" s="181"/>
      <c r="C50" s="179"/>
      <c r="D50" s="72"/>
      <c r="E50" s="180"/>
      <c r="F50" s="179"/>
      <c r="G50" s="179"/>
      <c r="H50" s="178"/>
      <c r="I50" s="178"/>
    </row>
    <row r="51" spans="1:9" s="71" customFormat="1" ht="18" customHeight="1"/>
    <row r="52" spans="1:9" s="71" customFormat="1" ht="18" customHeight="1"/>
    <row r="53" spans="1:9" s="71" customFormat="1" ht="18" customHeight="1"/>
    <row r="54" spans="1:9" s="71" customFormat="1" ht="18" customHeight="1"/>
    <row r="55" spans="1:9" s="71" customFormat="1" ht="18" customHeight="1"/>
    <row r="56" spans="1:9" s="71" customFormat="1" ht="12"/>
    <row r="57" spans="1:9" s="71" customFormat="1" ht="12"/>
    <row r="58" spans="1:9" s="71" customFormat="1" ht="12"/>
    <row r="59" spans="1:9" s="71" customFormat="1" ht="12"/>
    <row r="60" spans="1:9" s="71" customFormat="1" ht="12"/>
    <row r="61" spans="1:9" s="71" customFormat="1" ht="12"/>
    <row r="62" spans="1:9" s="71" customFormat="1" ht="12"/>
    <row r="63" spans="1:9" s="71" customFormat="1" ht="12"/>
    <row r="64" spans="1:9"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sheetData>
  <mergeCells count="55">
    <mergeCell ref="A51:IV51"/>
    <mergeCell ref="A52:IV52"/>
    <mergeCell ref="A1:I1"/>
    <mergeCell ref="B3:D3"/>
    <mergeCell ref="E3:G3"/>
    <mergeCell ref="B2:I2"/>
    <mergeCell ref="A3:A5"/>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showZeros="0" workbookViewId="0">
      <selection sqref="A1:J1"/>
    </sheetView>
  </sheetViews>
  <sheetFormatPr defaultRowHeight="14.25"/>
  <cols>
    <col min="1" max="1" width="18.625" style="53" bestFit="1" customWidth="1"/>
    <col min="2" max="11" width="14.375" style="53" customWidth="1"/>
    <col min="12" max="16" width="8.75" style="53" customWidth="1"/>
    <col min="17" max="16384" width="9" style="53"/>
  </cols>
  <sheetData>
    <row r="1" spans="1:10" ht="20.25">
      <c r="A1" s="22" t="s">
        <v>554</v>
      </c>
      <c r="B1" s="22"/>
      <c r="C1" s="22"/>
      <c r="D1" s="22"/>
      <c r="E1" s="22"/>
      <c r="F1" s="22"/>
      <c r="G1" s="22"/>
      <c r="H1" s="22"/>
      <c r="I1" s="22"/>
      <c r="J1" s="22"/>
    </row>
    <row r="2" spans="1:10" ht="18" customHeight="1">
      <c r="B2" s="177"/>
      <c r="C2" s="176"/>
      <c r="D2" s="176"/>
      <c r="E2" s="176"/>
      <c r="F2" s="176"/>
      <c r="G2" s="176"/>
      <c r="H2" s="176"/>
      <c r="I2" s="176"/>
      <c r="J2" s="176"/>
    </row>
    <row r="3" spans="1:10" s="567" customFormat="1" ht="18" customHeight="1" thickBot="1">
      <c r="A3" s="566" t="s">
        <v>537</v>
      </c>
      <c r="B3" s="566"/>
      <c r="C3" s="566"/>
      <c r="D3" s="566"/>
      <c r="E3" s="566"/>
      <c r="F3" s="566"/>
      <c r="G3" s="566"/>
      <c r="H3" s="566"/>
      <c r="I3" s="566"/>
      <c r="J3" s="566"/>
    </row>
    <row r="4" spans="1:10" ht="21" customHeight="1">
      <c r="A4" s="553" t="s">
        <v>538</v>
      </c>
      <c r="B4" s="554" t="s">
        <v>539</v>
      </c>
      <c r="C4" s="555" t="s">
        <v>540</v>
      </c>
      <c r="D4" s="555"/>
      <c r="E4" s="555" t="s">
        <v>541</v>
      </c>
      <c r="F4" s="555"/>
      <c r="G4" s="555" t="s">
        <v>542</v>
      </c>
      <c r="H4" s="555"/>
      <c r="I4" s="556" t="s">
        <v>543</v>
      </c>
      <c r="J4" s="557" t="s">
        <v>544</v>
      </c>
    </row>
    <row r="5" spans="1:10" ht="21" customHeight="1">
      <c r="A5" s="558"/>
      <c r="B5" s="559"/>
      <c r="C5" s="560" t="s">
        <v>545</v>
      </c>
      <c r="D5" s="561" t="s">
        <v>546</v>
      </c>
      <c r="E5" s="560" t="s">
        <v>545</v>
      </c>
      <c r="F5" s="561" t="s">
        <v>546</v>
      </c>
      <c r="G5" s="560" t="s">
        <v>545</v>
      </c>
      <c r="H5" s="561" t="s">
        <v>546</v>
      </c>
      <c r="I5" s="562" t="s">
        <v>547</v>
      </c>
      <c r="J5" s="563" t="s">
        <v>548</v>
      </c>
    </row>
    <row r="6" spans="1:10" ht="21" customHeight="1">
      <c r="A6" s="558"/>
      <c r="B6" s="559"/>
      <c r="C6" s="562" t="s">
        <v>549</v>
      </c>
      <c r="D6" s="562" t="s">
        <v>550</v>
      </c>
      <c r="E6" s="562" t="s">
        <v>549</v>
      </c>
      <c r="F6" s="562" t="s">
        <v>550</v>
      </c>
      <c r="G6" s="562" t="s">
        <v>549</v>
      </c>
      <c r="H6" s="562" t="s">
        <v>550</v>
      </c>
      <c r="I6" s="562" t="s">
        <v>518</v>
      </c>
      <c r="J6" s="563" t="s">
        <v>551</v>
      </c>
    </row>
    <row r="7" spans="1:10" ht="21" customHeight="1">
      <c r="A7" s="558"/>
      <c r="B7" s="559"/>
      <c r="C7" s="564"/>
      <c r="D7" s="564" t="s">
        <v>552</v>
      </c>
      <c r="E7" s="564"/>
      <c r="F7" s="564" t="s">
        <v>552</v>
      </c>
      <c r="G7" s="564"/>
      <c r="H7" s="564" t="s">
        <v>552</v>
      </c>
      <c r="I7" s="564"/>
      <c r="J7" s="565"/>
    </row>
    <row r="8" spans="1:10" ht="18" customHeight="1">
      <c r="A8" s="36"/>
      <c r="B8" s="15"/>
      <c r="C8" s="14"/>
      <c r="D8" s="14"/>
      <c r="E8" s="14"/>
      <c r="F8" s="14"/>
      <c r="G8" s="14"/>
      <c r="H8" s="14"/>
      <c r="I8" s="14"/>
      <c r="J8" s="14"/>
    </row>
    <row r="9" spans="1:10" ht="18" customHeight="1">
      <c r="A9" s="57">
        <v>1978</v>
      </c>
      <c r="B9" s="111">
        <v>110.21</v>
      </c>
      <c r="C9" s="110">
        <v>35.44</v>
      </c>
      <c r="D9" s="110">
        <v>32.156791579711459</v>
      </c>
      <c r="E9" s="110">
        <v>52.253519999999995</v>
      </c>
      <c r="F9" s="110">
        <v>47.412684874330822</v>
      </c>
      <c r="G9" s="110">
        <v>22.516480000000001</v>
      </c>
      <c r="H9" s="110">
        <v>20.430523545957719</v>
      </c>
      <c r="I9" s="110">
        <v>11.449319024714573</v>
      </c>
      <c r="J9" s="110">
        <v>3.0234135764107379</v>
      </c>
    </row>
    <row r="10" spans="1:10" ht="18" customHeight="1">
      <c r="A10" s="57">
        <v>1979</v>
      </c>
      <c r="B10" s="111">
        <v>126.19</v>
      </c>
      <c r="C10" s="110">
        <v>40.64</v>
      </c>
      <c r="D10" s="110">
        <v>32.205404548696407</v>
      </c>
      <c r="E10" s="110">
        <v>59.880879999999991</v>
      </c>
      <c r="F10" s="110">
        <v>47.452951897931683</v>
      </c>
      <c r="G10" s="110">
        <v>25.669120000000003</v>
      </c>
      <c r="H10" s="110">
        <v>20.341643553371902</v>
      </c>
      <c r="I10" s="110">
        <v>12.936991244797111</v>
      </c>
      <c r="J10" s="110">
        <v>3.1061548359170246</v>
      </c>
    </row>
    <row r="11" spans="1:10" ht="18" customHeight="1">
      <c r="A11" s="57">
        <v>1980</v>
      </c>
      <c r="B11" s="111">
        <v>143.22999999999999</v>
      </c>
      <c r="C11" s="110">
        <v>51.91</v>
      </c>
      <c r="D11" s="110">
        <v>36.242407316902884</v>
      </c>
      <c r="E11" s="110">
        <v>60.965989999999991</v>
      </c>
      <c r="F11" s="110">
        <v>42.565098093974726</v>
      </c>
      <c r="G11" s="110">
        <v>30.354009999999999</v>
      </c>
      <c r="H11" s="110">
        <v>21.19249458912239</v>
      </c>
      <c r="I11" s="110">
        <v>14.510916366952028</v>
      </c>
      <c r="J11" s="110">
        <v>3.1509425513316902</v>
      </c>
    </row>
    <row r="12" spans="1:10" ht="18" customHeight="1">
      <c r="A12" s="57"/>
      <c r="B12" s="175"/>
      <c r="C12" s="174"/>
      <c r="D12" s="174"/>
      <c r="E12" s="174"/>
      <c r="F12" s="174"/>
      <c r="G12" s="174"/>
      <c r="H12" s="174"/>
      <c r="I12" s="174"/>
      <c r="J12" s="174"/>
    </row>
    <row r="13" spans="1:10" ht="18" customHeight="1">
      <c r="A13" s="57">
        <v>1981</v>
      </c>
      <c r="B13" s="111">
        <v>160.12</v>
      </c>
      <c r="C13" s="110">
        <v>59.67</v>
      </c>
      <c r="D13" s="110">
        <v>37.265800649512862</v>
      </c>
      <c r="E13" s="110">
        <v>62.430140000000002</v>
      </c>
      <c r="F13" s="110">
        <v>38.989595303522357</v>
      </c>
      <c r="G13" s="110">
        <v>38.019860000000001</v>
      </c>
      <c r="H13" s="110">
        <v>23.744604046964778</v>
      </c>
      <c r="I13" s="110">
        <v>16.000479654648654</v>
      </c>
      <c r="J13" s="110">
        <v>3.2733926444436441</v>
      </c>
    </row>
    <row r="14" spans="1:10" ht="18" customHeight="1">
      <c r="A14" s="57">
        <v>1982</v>
      </c>
      <c r="B14" s="111">
        <v>177.53</v>
      </c>
      <c r="C14" s="110">
        <v>68.989999999999995</v>
      </c>
      <c r="D14" s="110">
        <v>38.861037571114736</v>
      </c>
      <c r="E14" s="110">
        <v>70.110140000000001</v>
      </c>
      <c r="F14" s="110">
        <v>39.491995719033405</v>
      </c>
      <c r="G14" s="110">
        <v>38.429860000000005</v>
      </c>
      <c r="H14" s="110">
        <v>21.64696670985186</v>
      </c>
      <c r="I14" s="110">
        <v>17.464143073563264</v>
      </c>
      <c r="J14" s="110">
        <v>3.3349294678875152</v>
      </c>
    </row>
    <row r="15" spans="1:10" ht="18" customHeight="1">
      <c r="A15" s="57">
        <v>1983</v>
      </c>
      <c r="B15" s="111">
        <v>207.42</v>
      </c>
      <c r="C15" s="110">
        <v>77.63</v>
      </c>
      <c r="D15" s="110">
        <v>37.426477678140969</v>
      </c>
      <c r="E15" s="110">
        <v>64.548749999999998</v>
      </c>
      <c r="F15" s="110">
        <v>31.119829331790573</v>
      </c>
      <c r="G15" s="110">
        <v>65.241249999999994</v>
      </c>
      <c r="H15" s="110">
        <v>31.453692990068461</v>
      </c>
      <c r="I15" s="110">
        <v>20.136300093196642</v>
      </c>
      <c r="J15" s="110">
        <v>3.4786537100282851</v>
      </c>
    </row>
    <row r="16" spans="1:10" ht="18" customHeight="1">
      <c r="A16" s="57">
        <v>1984</v>
      </c>
      <c r="B16" s="111">
        <v>242.07</v>
      </c>
      <c r="C16" s="110">
        <v>89.46</v>
      </c>
      <c r="D16" s="110">
        <v>36.956252323708014</v>
      </c>
      <c r="E16" s="110">
        <v>73.608250000000027</v>
      </c>
      <c r="F16" s="110">
        <v>30.407836576196978</v>
      </c>
      <c r="G16" s="110">
        <v>79.001749999999987</v>
      </c>
      <c r="H16" s="110">
        <v>32.635911100095008</v>
      </c>
      <c r="I16" s="110">
        <v>23.19921040275209</v>
      </c>
      <c r="J16" s="110">
        <v>3.3583277348497429</v>
      </c>
    </row>
    <row r="17" spans="1:10" ht="18" customHeight="1">
      <c r="A17" s="57">
        <v>1985</v>
      </c>
      <c r="B17" s="111">
        <v>279</v>
      </c>
      <c r="C17" s="110">
        <v>107.65</v>
      </c>
      <c r="D17" s="110">
        <v>38.58422939068101</v>
      </c>
      <c r="E17" s="110">
        <v>91.960299999999989</v>
      </c>
      <c r="F17" s="110">
        <v>32.960681003584227</v>
      </c>
      <c r="G17" s="110">
        <v>79.389700000000005</v>
      </c>
      <c r="H17" s="110">
        <v>28.455089605734766</v>
      </c>
      <c r="I17" s="110">
        <v>26.357804838877289</v>
      </c>
      <c r="J17" s="110">
        <v>3.0944861137758028</v>
      </c>
    </row>
    <row r="18" spans="1:10" ht="18" customHeight="1">
      <c r="A18" s="57"/>
      <c r="B18" s="175"/>
      <c r="C18" s="174"/>
      <c r="D18" s="174"/>
      <c r="E18" s="174"/>
      <c r="F18" s="174"/>
      <c r="G18" s="174"/>
      <c r="H18" s="174"/>
      <c r="I18" s="174"/>
      <c r="J18" s="174"/>
    </row>
    <row r="19" spans="1:10" ht="18" customHeight="1">
      <c r="A19" s="57">
        <v>1986</v>
      </c>
      <c r="B19" s="111">
        <v>315.89999999999998</v>
      </c>
      <c r="C19" s="110">
        <v>122.23</v>
      </c>
      <c r="D19" s="110">
        <v>38.692624248179811</v>
      </c>
      <c r="E19" s="110">
        <v>110.35250000000001</v>
      </c>
      <c r="F19" s="110">
        <v>34.932731877176316</v>
      </c>
      <c r="G19" s="110">
        <v>83.317499999999995</v>
      </c>
      <c r="H19" s="110">
        <v>26.374643874643876</v>
      </c>
      <c r="I19" s="110">
        <v>29.384133126215033</v>
      </c>
      <c r="J19" s="110">
        <v>3.0743989311158488</v>
      </c>
    </row>
    <row r="20" spans="1:10" ht="18" customHeight="1">
      <c r="A20" s="57">
        <v>1987</v>
      </c>
      <c r="B20" s="111">
        <v>379.58</v>
      </c>
      <c r="C20" s="110">
        <v>127.28</v>
      </c>
      <c r="D20" s="110">
        <v>33.531798303387959</v>
      </c>
      <c r="E20" s="110">
        <v>137.24883999999997</v>
      </c>
      <c r="F20" s="110">
        <v>36.158079983139253</v>
      </c>
      <c r="G20" s="110">
        <v>115.05116</v>
      </c>
      <c r="H20" s="110">
        <v>30.310121713472789</v>
      </c>
      <c r="I20" s="110">
        <v>34.728270814272641</v>
      </c>
      <c r="J20" s="110">
        <v>3.1477909864527436</v>
      </c>
    </row>
    <row r="21" spans="1:10" ht="18" customHeight="1">
      <c r="A21" s="57">
        <v>1988</v>
      </c>
      <c r="B21" s="111">
        <v>488.04</v>
      </c>
      <c r="C21" s="110">
        <v>145.38999999999999</v>
      </c>
      <c r="D21" s="110">
        <v>29.790590935169242</v>
      </c>
      <c r="E21" s="110">
        <v>189.98800000000003</v>
      </c>
      <c r="F21" s="110">
        <v>38.928776329809033</v>
      </c>
      <c r="G21" s="110">
        <v>152.66200000000001</v>
      </c>
      <c r="H21" s="110">
        <v>31.280632735021719</v>
      </c>
      <c r="I21" s="110">
        <v>43.957271269792663</v>
      </c>
      <c r="J21" s="110">
        <v>3.2443378458448962</v>
      </c>
    </row>
    <row r="22" spans="1:10" ht="18" customHeight="1">
      <c r="A22" s="57">
        <v>1989</v>
      </c>
      <c r="B22" s="111">
        <v>615.5</v>
      </c>
      <c r="C22" s="110">
        <v>167.83</v>
      </c>
      <c r="D22" s="110">
        <v>27.267262388302193</v>
      </c>
      <c r="E22" s="110">
        <v>237.83622564417209</v>
      </c>
      <c r="F22" s="110">
        <v>38.641141453155498</v>
      </c>
      <c r="G22" s="110">
        <v>209.83377435582787</v>
      </c>
      <c r="H22" s="110">
        <v>34.091596158542302</v>
      </c>
      <c r="I22" s="110">
        <v>54.612081203861443</v>
      </c>
      <c r="J22" s="110">
        <v>3.6222248188490695</v>
      </c>
    </row>
    <row r="23" spans="1:10" ht="18" customHeight="1">
      <c r="A23" s="57">
        <v>1990</v>
      </c>
      <c r="B23" s="111">
        <v>747.39</v>
      </c>
      <c r="C23" s="110">
        <v>187.28050000000002</v>
      </c>
      <c r="D23" s="110">
        <v>25.0580096548969</v>
      </c>
      <c r="E23" s="110">
        <v>293.10172301985193</v>
      </c>
      <c r="F23" s="110">
        <v>39.216820786458641</v>
      </c>
      <c r="G23" s="110">
        <v>267.00554871165571</v>
      </c>
      <c r="H23" s="110">
        <v>35.72516955864446</v>
      </c>
      <c r="I23" s="110">
        <v>65.37</v>
      </c>
      <c r="J23" s="110">
        <v>4.0036271234112029</v>
      </c>
    </row>
    <row r="24" spans="1:10" ht="18" customHeight="1">
      <c r="A24" s="57"/>
      <c r="B24" s="175"/>
      <c r="C24" s="174"/>
      <c r="D24" s="174"/>
      <c r="E24" s="174"/>
      <c r="F24" s="174"/>
      <c r="G24" s="174"/>
      <c r="H24" s="174"/>
      <c r="I24" s="174"/>
      <c r="J24" s="174"/>
    </row>
    <row r="25" spans="1:10" ht="18" customHeight="1">
      <c r="A25" s="57">
        <v>1991</v>
      </c>
      <c r="B25" s="111">
        <v>893.49</v>
      </c>
      <c r="C25" s="110">
        <v>204.05450000000002</v>
      </c>
      <c r="D25" s="110">
        <v>22.837966357055127</v>
      </c>
      <c r="E25" s="110">
        <v>354.4109612793473</v>
      </c>
      <c r="F25" s="110">
        <v>39.665999084897905</v>
      </c>
      <c r="G25" s="110">
        <v>335.02258756771346</v>
      </c>
      <c r="H25" s="110">
        <v>37.496034558046965</v>
      </c>
      <c r="I25" s="110">
        <v>77.14</v>
      </c>
      <c r="J25" s="110">
        <v>4.1020591978046443</v>
      </c>
    </row>
    <row r="26" spans="1:10" ht="18" customHeight="1">
      <c r="A26" s="57">
        <v>1992</v>
      </c>
      <c r="B26" s="111">
        <v>1096.8599999999999</v>
      </c>
      <c r="C26" s="110">
        <v>228.60919999999996</v>
      </c>
      <c r="D26" s="110">
        <v>20.842218250161839</v>
      </c>
      <c r="E26" s="110">
        <v>431.54883204902802</v>
      </c>
      <c r="F26" s="110">
        <v>39.344151255366278</v>
      </c>
      <c r="G26" s="110">
        <v>436.69834502218339</v>
      </c>
      <c r="H26" s="110">
        <v>39.813630494471894</v>
      </c>
      <c r="I26" s="110">
        <v>93.61</v>
      </c>
      <c r="J26" s="110">
        <v>4.0739909721217078</v>
      </c>
    </row>
    <row r="27" spans="1:10" ht="18" customHeight="1">
      <c r="A27" s="57">
        <v>1993</v>
      </c>
      <c r="B27" s="111">
        <v>1377.78</v>
      </c>
      <c r="C27" s="110">
        <v>272.06254999999999</v>
      </c>
      <c r="D27" s="110">
        <v>19.746456648675636</v>
      </c>
      <c r="E27" s="110">
        <v>524.74607383269222</v>
      </c>
      <c r="F27" s="110">
        <v>38.086372411417898</v>
      </c>
      <c r="G27" s="110">
        <v>580.97046251415782</v>
      </c>
      <c r="H27" s="110">
        <v>42.16717093990647</v>
      </c>
      <c r="I27" s="110">
        <v>116.25</v>
      </c>
      <c r="J27" s="110">
        <v>3.8993120949080322</v>
      </c>
    </row>
    <row r="28" spans="1:10" ht="18" customHeight="1">
      <c r="A28" s="57">
        <v>1994</v>
      </c>
      <c r="B28" s="111">
        <v>1761.24</v>
      </c>
      <c r="C28" s="110">
        <v>342.27645000000001</v>
      </c>
      <c r="D28" s="110">
        <v>19.433782296959176</v>
      </c>
      <c r="E28" s="110">
        <v>644.90687716056607</v>
      </c>
      <c r="F28" s="110">
        <v>36.616541548652364</v>
      </c>
      <c r="G28" s="110">
        <v>774.06131770486695</v>
      </c>
      <c r="H28" s="110">
        <v>43.949676154388463</v>
      </c>
      <c r="I28" s="110">
        <v>146.94999999999999</v>
      </c>
      <c r="J28" s="110">
        <v>3.6541874056586514</v>
      </c>
    </row>
    <row r="29" spans="1:10" ht="18" customHeight="1">
      <c r="A29" s="57">
        <v>1995</v>
      </c>
      <c r="B29" s="111">
        <v>2155.13</v>
      </c>
      <c r="C29" s="110">
        <v>387.34020000000004</v>
      </c>
      <c r="D29" s="110">
        <v>17.972980198447104</v>
      </c>
      <c r="E29" s="110">
        <v>767.80596556062721</v>
      </c>
      <c r="F29" s="110">
        <v>35.626979629975693</v>
      </c>
      <c r="G29" s="110">
        <v>999.97889285048086</v>
      </c>
      <c r="H29" s="110">
        <v>46.400040171577203</v>
      </c>
      <c r="I29" s="110">
        <v>177.93</v>
      </c>
      <c r="J29" s="110">
        <v>3.5449873333289501</v>
      </c>
    </row>
    <row r="30" spans="1:10" ht="18" customHeight="1">
      <c r="A30" s="57"/>
      <c r="B30" s="175"/>
      <c r="C30" s="174"/>
      <c r="D30" s="174"/>
      <c r="E30" s="174"/>
      <c r="F30" s="174"/>
      <c r="G30" s="174"/>
      <c r="H30" s="174"/>
      <c r="I30" s="174"/>
      <c r="J30" s="174"/>
    </row>
    <row r="31" spans="1:10" ht="18" customHeight="1">
      <c r="A31" s="57">
        <v>1996</v>
      </c>
      <c r="B31" s="111">
        <v>2709.42</v>
      </c>
      <c r="C31" s="110">
        <v>461.61200000000002</v>
      </c>
      <c r="D31" s="110">
        <v>17.037290690959932</v>
      </c>
      <c r="E31" s="110">
        <v>875.66019211227331</v>
      </c>
      <c r="F31" s="110">
        <v>32.319084511491511</v>
      </c>
      <c r="G31" s="110">
        <v>1372.1492081161887</v>
      </c>
      <c r="H31" s="110">
        <v>50.643624797548561</v>
      </c>
      <c r="I31" s="110">
        <v>221.38</v>
      </c>
      <c r="J31" s="110">
        <v>3.8066166657310365</v>
      </c>
    </row>
    <row r="32" spans="1:10" ht="18" customHeight="1">
      <c r="A32" s="57">
        <v>1997</v>
      </c>
      <c r="B32" s="111">
        <v>3196.71</v>
      </c>
      <c r="C32" s="110">
        <v>523.56339999999989</v>
      </c>
      <c r="D32" s="110">
        <v>16.37818151745353</v>
      </c>
      <c r="E32" s="110">
        <v>984.05801845565759</v>
      </c>
      <c r="F32" s="110">
        <v>30.783436829183248</v>
      </c>
      <c r="G32" s="110">
        <v>1689.0912290507865</v>
      </c>
      <c r="H32" s="110">
        <v>52.838381653363221</v>
      </c>
      <c r="I32" s="110">
        <v>258.58</v>
      </c>
      <c r="J32" s="110">
        <v>4.0478500036652019</v>
      </c>
    </row>
    <row r="33" spans="1:10" ht="18" customHeight="1">
      <c r="A33" s="57">
        <v>1998</v>
      </c>
      <c r="B33" s="111">
        <v>3678.72</v>
      </c>
      <c r="C33" s="110">
        <v>590.06335000000001</v>
      </c>
      <c r="D33" s="110">
        <v>16.039898471158661</v>
      </c>
      <c r="E33" s="110">
        <v>1071.0321087063467</v>
      </c>
      <c r="F33" s="110">
        <v>29.114240501466099</v>
      </c>
      <c r="G33" s="110">
        <v>2017.6270161334587</v>
      </c>
      <c r="H33" s="110">
        <v>54.845861027375243</v>
      </c>
      <c r="I33" s="110">
        <v>294.86</v>
      </c>
      <c r="J33" s="110">
        <v>4.358555254753381</v>
      </c>
    </row>
    <row r="34" spans="1:10" ht="18" customHeight="1">
      <c r="A34" s="57">
        <v>1999</v>
      </c>
      <c r="B34" s="111">
        <v>4047.5</v>
      </c>
      <c r="C34" s="110">
        <v>640.95629726957623</v>
      </c>
      <c r="D34" s="110">
        <v>15.835839327350534</v>
      </c>
      <c r="E34" s="110">
        <v>1145.9931138073252</v>
      </c>
      <c r="F34" s="110">
        <v>28.313572856388163</v>
      </c>
      <c r="G34" s="110">
        <v>2260.5550124023275</v>
      </c>
      <c r="H34" s="110">
        <v>55.850587816261296</v>
      </c>
      <c r="I34" s="110">
        <v>321.77999999999997</v>
      </c>
      <c r="J34" s="110">
        <v>4.5134176309009257</v>
      </c>
    </row>
    <row r="35" spans="1:10" ht="18" customHeight="1">
      <c r="A35" s="57">
        <v>2000</v>
      </c>
      <c r="B35" s="111">
        <v>4586.63</v>
      </c>
      <c r="C35" s="110">
        <v>709.51869999999997</v>
      </c>
      <c r="D35" s="110">
        <v>15.469289896951633</v>
      </c>
      <c r="E35" s="110">
        <v>1171.9388840983613</v>
      </c>
      <c r="F35" s="110">
        <v>25.551211461554924</v>
      </c>
      <c r="G35" s="110">
        <v>2705.1698870166338</v>
      </c>
      <c r="H35" s="110">
        <v>58.979498641493457</v>
      </c>
      <c r="I35" s="110">
        <v>361.88</v>
      </c>
      <c r="J35" s="110">
        <v>4.6229406884591571</v>
      </c>
    </row>
    <row r="36" spans="1:10" ht="18" customHeight="1">
      <c r="A36" s="57"/>
      <c r="B36" s="175"/>
      <c r="C36" s="174"/>
      <c r="D36" s="174"/>
      <c r="E36" s="174"/>
      <c r="F36" s="174"/>
      <c r="G36" s="174"/>
      <c r="H36" s="174"/>
      <c r="I36" s="174"/>
      <c r="J36" s="174"/>
    </row>
    <row r="37" spans="1:10" ht="18" customHeight="1">
      <c r="A37" s="57">
        <v>2001</v>
      </c>
      <c r="B37" s="111">
        <v>5025.93</v>
      </c>
      <c r="C37" s="110">
        <v>800.61279999999999</v>
      </c>
      <c r="D37" s="110">
        <v>15.929656457246663</v>
      </c>
      <c r="E37" s="110">
        <v>1211.4301757044436</v>
      </c>
      <c r="F37" s="110">
        <v>24.103619778391938</v>
      </c>
      <c r="G37" s="110">
        <v>3013.8833658255908</v>
      </c>
      <c r="H37" s="110">
        <v>59.966723764361404</v>
      </c>
      <c r="I37" s="110">
        <v>393.79833420827879</v>
      </c>
      <c r="J37" s="110">
        <v>4.5833953605811359</v>
      </c>
    </row>
    <row r="38" spans="1:10" ht="18" customHeight="1">
      <c r="A38" s="57">
        <v>2002</v>
      </c>
      <c r="B38" s="111">
        <v>5790.03</v>
      </c>
      <c r="C38" s="110">
        <v>908.51</v>
      </c>
      <c r="D38" s="110">
        <v>15.690937698077558</v>
      </c>
      <c r="E38" s="110">
        <v>1539.3838719460575</v>
      </c>
      <c r="F38" s="110">
        <v>26.586803038085424</v>
      </c>
      <c r="G38" s="110">
        <v>3342.1362916266162</v>
      </c>
      <c r="H38" s="110">
        <v>57.722262088911741</v>
      </c>
      <c r="I38" s="110">
        <v>450.75085829058099</v>
      </c>
      <c r="J38" s="110">
        <v>4.8116850333194536</v>
      </c>
    </row>
    <row r="39" spans="1:10" ht="18" customHeight="1">
      <c r="A39" s="57">
        <v>2003</v>
      </c>
      <c r="B39" s="111">
        <v>6584.1</v>
      </c>
      <c r="C39" s="110">
        <v>1116.94</v>
      </c>
      <c r="D39" s="110">
        <v>16.964201637277682</v>
      </c>
      <c r="E39" s="110">
        <v>1788.4962079699999</v>
      </c>
      <c r="F39" s="110">
        <v>27.163867620023993</v>
      </c>
      <c r="G39" s="110">
        <v>3678.6657525142291</v>
      </c>
      <c r="H39" s="110">
        <v>55.871960518738007</v>
      </c>
      <c r="I39" s="110">
        <v>509.49878895277305</v>
      </c>
      <c r="J39" s="110">
        <v>4.8475676585079057</v>
      </c>
    </row>
    <row r="40" spans="1:10" ht="18" customHeight="1">
      <c r="A40" s="57">
        <v>2004</v>
      </c>
      <c r="B40" s="111">
        <v>7590.2885505887625</v>
      </c>
      <c r="C40" s="110">
        <v>1293.5799499999998</v>
      </c>
      <c r="D40" s="110">
        <v>17.042566186757941</v>
      </c>
      <c r="E40" s="110">
        <v>2225.3545858025004</v>
      </c>
      <c r="F40" s="110">
        <v>29.318445154893148</v>
      </c>
      <c r="G40" s="110">
        <v>4071.3540147862623</v>
      </c>
      <c r="H40" s="110">
        <v>53.638988658348907</v>
      </c>
      <c r="I40" s="110">
        <v>583.91999999999996</v>
      </c>
      <c r="J40" s="110">
        <v>4.7475412234532746</v>
      </c>
    </row>
    <row r="41" spans="1:10" ht="18" customHeight="1">
      <c r="A41" s="57">
        <v>2005</v>
      </c>
      <c r="B41" s="111">
        <v>8659.91</v>
      </c>
      <c r="C41" s="110">
        <v>1552.53</v>
      </c>
      <c r="D41" s="110">
        <v>17.93</v>
      </c>
      <c r="E41" s="110">
        <v>2586.41</v>
      </c>
      <c r="F41" s="110">
        <v>29.87</v>
      </c>
      <c r="G41" s="110">
        <v>4520.9799999999996</v>
      </c>
      <c r="H41" s="110">
        <v>52.21</v>
      </c>
      <c r="I41" s="110">
        <v>662.3</v>
      </c>
      <c r="J41" s="110">
        <v>4.68</v>
      </c>
    </row>
    <row r="42" spans="1:10" ht="18" customHeight="1">
      <c r="A42" s="57"/>
      <c r="B42" s="175"/>
      <c r="C42" s="174"/>
      <c r="D42" s="174"/>
      <c r="E42" s="174"/>
      <c r="F42" s="174"/>
      <c r="G42" s="174"/>
      <c r="H42" s="174"/>
      <c r="I42" s="174"/>
      <c r="J42" s="174"/>
    </row>
    <row r="43" spans="1:10" ht="18" customHeight="1">
      <c r="A43" s="57">
        <v>2006</v>
      </c>
      <c r="B43" s="111">
        <v>9843.3406795327282</v>
      </c>
      <c r="C43" s="110">
        <v>1778.8560420000001</v>
      </c>
      <c r="D43" s="110">
        <v>18.071669973780121</v>
      </c>
      <c r="E43" s="110">
        <v>3210.9217630327298</v>
      </c>
      <c r="F43" s="110">
        <v>32.620244158664583</v>
      </c>
      <c r="G43" s="110">
        <v>4853.5628744999995</v>
      </c>
      <c r="H43" s="110">
        <v>49.308085867555306</v>
      </c>
      <c r="I43" s="110">
        <v>748.83913635298586</v>
      </c>
      <c r="J43" s="110">
        <v>4.55</v>
      </c>
    </row>
    <row r="44" spans="1:10" ht="18" customHeight="1">
      <c r="A44" s="57">
        <v>2007</v>
      </c>
      <c r="B44" s="111">
        <v>11573.967139324501</v>
      </c>
      <c r="C44" s="110">
        <v>2581.5844849999999</v>
      </c>
      <c r="D44" s="110">
        <v>22.305096030803753</v>
      </c>
      <c r="E44" s="110">
        <v>3893.7176963245001</v>
      </c>
      <c r="F44" s="110">
        <v>33.642031720436968</v>
      </c>
      <c r="G44" s="110">
        <v>5098.6649580000012</v>
      </c>
      <c r="H44" s="110">
        <v>44.052872248759279</v>
      </c>
      <c r="I44" s="110">
        <v>875.95964090581947</v>
      </c>
      <c r="J44" s="110">
        <v>4.3499999999999996</v>
      </c>
    </row>
    <row r="45" spans="1:10" ht="18" customHeight="1">
      <c r="A45" s="57">
        <v>2008</v>
      </c>
      <c r="B45" s="111">
        <v>14535.399919137701</v>
      </c>
      <c r="C45" s="110">
        <v>3593.9410140000005</v>
      </c>
      <c r="D45" s="110">
        <v>24.725436066386592</v>
      </c>
      <c r="E45" s="110">
        <v>5065.5973051376995</v>
      </c>
      <c r="F45" s="110">
        <v>34.850071778680118</v>
      </c>
      <c r="G45" s="110">
        <v>5875.8616000000002</v>
      </c>
      <c r="H45" s="110">
        <v>40.424492154933297</v>
      </c>
      <c r="I45" s="110">
        <v>1094.5166427567131</v>
      </c>
      <c r="J45" s="110">
        <v>4.63</v>
      </c>
    </row>
    <row r="46" spans="1:10" ht="18" customHeight="1">
      <c r="A46" s="57" t="s">
        <v>91</v>
      </c>
      <c r="B46" s="111">
        <v>17541.900000000001</v>
      </c>
      <c r="C46" s="110">
        <v>4816.3</v>
      </c>
      <c r="D46" s="110">
        <v>27.5</v>
      </c>
      <c r="E46" s="110">
        <v>6154.5</v>
      </c>
      <c r="F46" s="110">
        <v>35.1</v>
      </c>
      <c r="G46" s="110">
        <v>6571.2</v>
      </c>
      <c r="H46" s="110">
        <v>37.5</v>
      </c>
      <c r="I46" s="110">
        <v>1314.3</v>
      </c>
      <c r="J46" s="110">
        <v>5.15</v>
      </c>
    </row>
    <row r="47" spans="1:10" ht="18" customHeight="1" thickBot="1">
      <c r="A47" s="42"/>
      <c r="B47" s="173"/>
      <c r="C47" s="172"/>
      <c r="D47" s="172"/>
      <c r="E47" s="172"/>
      <c r="F47" s="172"/>
      <c r="G47" s="172"/>
      <c r="H47" s="172"/>
      <c r="I47" s="108"/>
      <c r="J47" s="108"/>
    </row>
    <row r="48" spans="1:10" s="54" customFormat="1" ht="18" customHeight="1"/>
    <row r="49" s="54" customFormat="1" ht="18" customHeight="1"/>
    <row r="50" s="54" customFormat="1" ht="18" customHeight="1"/>
    <row r="51" s="54" customFormat="1" ht="18" customHeight="1"/>
    <row r="52" s="54" customFormat="1" ht="18" customHeight="1"/>
    <row r="53" s="54" customFormat="1" ht="18" customHeight="1"/>
    <row r="54" s="54" customFormat="1" ht="18" customHeight="1"/>
    <row r="55" s="54" customFormat="1" ht="18" customHeight="1"/>
    <row r="56" s="54" customFormat="1" ht="18" customHeight="1"/>
    <row r="57" s="54" customFormat="1" ht="18" customHeight="1"/>
    <row r="58" s="54" customFormat="1" ht="18" customHeight="1"/>
    <row r="59" s="54" customFormat="1" ht="18" customHeight="1"/>
    <row r="60" s="54" customFormat="1" ht="18" customHeight="1"/>
    <row r="61" s="54" customFormat="1" ht="18" customHeight="1"/>
    <row r="62" s="54" customFormat="1" ht="18" customHeight="1"/>
    <row r="63" s="54" customFormat="1" ht="12"/>
    <row r="64" s="54" customFormat="1" ht="12"/>
    <row r="65" s="54" customFormat="1" ht="12"/>
    <row r="66" s="54" customFormat="1" ht="12"/>
    <row r="67" s="54" customFormat="1" ht="12"/>
    <row r="68" s="54" customFormat="1" ht="12"/>
    <row r="69" s="54" customFormat="1" ht="12"/>
    <row r="70" s="54" customFormat="1" ht="12"/>
    <row r="71" s="54" customFormat="1" ht="12"/>
    <row r="72" s="54" customFormat="1" ht="12"/>
    <row r="73" s="54" customFormat="1" ht="12"/>
    <row r="74" s="54" customFormat="1" ht="12"/>
    <row r="75" s="54" customFormat="1" ht="12"/>
    <row r="76" s="54" customFormat="1" ht="12"/>
    <row r="77" s="54" customFormat="1" ht="12"/>
    <row r="78" s="54" customFormat="1" ht="12"/>
    <row r="79" s="54" customFormat="1" ht="12"/>
    <row r="80" s="54" customFormat="1" ht="12"/>
    <row r="81" s="54" customFormat="1" ht="12"/>
    <row r="82" s="54" customFormat="1" ht="12"/>
    <row r="83" s="54" customFormat="1" ht="12"/>
    <row r="84" s="54" customFormat="1" ht="12"/>
    <row r="85" s="54" customFormat="1" ht="12"/>
    <row r="86" s="54" customFormat="1" ht="12"/>
    <row r="87" s="54" customFormat="1" ht="12"/>
    <row r="88" s="54" customFormat="1" ht="12"/>
    <row r="89" s="54" customFormat="1" ht="12"/>
    <row r="90" s="54" customFormat="1" ht="12"/>
    <row r="91" s="54" customFormat="1" ht="12"/>
    <row r="92" s="54" customFormat="1" ht="12"/>
    <row r="93" s="54" customFormat="1" ht="12"/>
    <row r="94" s="54" customFormat="1" ht="12"/>
    <row r="95" s="54" customFormat="1" ht="12"/>
    <row r="96" s="54" customFormat="1" ht="12"/>
    <row r="97" s="54" customFormat="1" ht="12"/>
  </sheetData>
  <mergeCells count="57">
    <mergeCell ref="A48:IV48"/>
    <mergeCell ref="A49:IV49"/>
    <mergeCell ref="A1:J1"/>
    <mergeCell ref="C4:D4"/>
    <mergeCell ref="E4:F4"/>
    <mergeCell ref="G4:H4"/>
    <mergeCell ref="A4:A7"/>
    <mergeCell ref="A3:J3"/>
    <mergeCell ref="B4:B7"/>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showZeros="0" workbookViewId="0">
      <selection sqref="A1:E1"/>
    </sheetView>
  </sheetViews>
  <sheetFormatPr defaultRowHeight="10.5"/>
  <cols>
    <col min="1" max="1" width="30.75" style="586" customWidth="1"/>
    <col min="2" max="7" width="14.25" style="165" customWidth="1"/>
    <col min="8" max="10" width="8" style="165" customWidth="1"/>
    <col min="11" max="16384" width="9" style="165"/>
  </cols>
  <sheetData>
    <row r="1" spans="1:10" s="171" customFormat="1" ht="18" customHeight="1">
      <c r="A1" s="22" t="s">
        <v>556</v>
      </c>
      <c r="B1" s="22"/>
      <c r="C1" s="22"/>
      <c r="D1" s="22"/>
      <c r="E1" s="22"/>
      <c r="F1" s="579"/>
      <c r="G1" s="579"/>
      <c r="H1" s="579"/>
      <c r="I1" s="579"/>
      <c r="J1" s="579"/>
    </row>
    <row r="2" spans="1:10" ht="18" customHeight="1" thickBot="1">
      <c r="A2" s="580"/>
      <c r="B2" s="20"/>
      <c r="C2" s="20"/>
      <c r="D2" s="20"/>
      <c r="E2" s="20"/>
      <c r="F2" s="579"/>
      <c r="G2" s="579"/>
      <c r="H2" s="579"/>
      <c r="I2" s="579"/>
      <c r="J2" s="579"/>
    </row>
    <row r="3" spans="1:10" ht="22.5" customHeight="1">
      <c r="A3" s="581" t="s">
        <v>511</v>
      </c>
      <c r="B3" s="19" t="s">
        <v>557</v>
      </c>
      <c r="C3" s="578"/>
      <c r="D3" s="19" t="s">
        <v>558</v>
      </c>
      <c r="E3" s="18"/>
      <c r="F3" s="579"/>
      <c r="G3" s="579"/>
      <c r="H3" s="579"/>
      <c r="I3" s="579"/>
      <c r="J3" s="579"/>
    </row>
    <row r="4" spans="1:10" ht="22.5" customHeight="1">
      <c r="A4" s="582"/>
      <c r="B4" s="31">
        <v>2009</v>
      </c>
      <c r="C4" s="31">
        <v>2010</v>
      </c>
      <c r="D4" s="31">
        <v>2009</v>
      </c>
      <c r="E4" s="31">
        <v>2010</v>
      </c>
      <c r="F4" s="579"/>
      <c r="G4" s="579"/>
      <c r="H4" s="579"/>
      <c r="I4" s="579"/>
      <c r="J4" s="579"/>
    </row>
    <row r="5" spans="1:10" ht="18" customHeight="1">
      <c r="A5" s="583" t="s">
        <v>51</v>
      </c>
      <c r="B5" s="15"/>
      <c r="C5" s="14"/>
      <c r="D5" s="14"/>
      <c r="E5" s="14"/>
      <c r="F5" s="579"/>
      <c r="G5" s="579"/>
      <c r="H5" s="579"/>
      <c r="I5" s="579"/>
      <c r="J5" s="579"/>
    </row>
    <row r="6" spans="1:10" ht="18" customHeight="1">
      <c r="A6" s="584" t="s">
        <v>152</v>
      </c>
      <c r="B6" s="169">
        <v>1262066</v>
      </c>
      <c r="C6" s="168">
        <v>1268926</v>
      </c>
      <c r="D6" s="12">
        <v>1038.0999999999999</v>
      </c>
      <c r="E6" s="12">
        <v>1138.4000000000001</v>
      </c>
      <c r="F6" s="579"/>
      <c r="G6" s="579"/>
      <c r="H6" s="579"/>
      <c r="I6" s="579"/>
      <c r="J6" s="579"/>
    </row>
    <row r="7" spans="1:10" s="170" customFormat="1" ht="18" customHeight="1">
      <c r="A7" s="379" t="s">
        <v>562</v>
      </c>
      <c r="B7" s="169">
        <v>137637</v>
      </c>
      <c r="C7" s="168">
        <v>131833</v>
      </c>
      <c r="D7" s="12">
        <v>199.4</v>
      </c>
      <c r="E7" s="12">
        <v>225.7</v>
      </c>
      <c r="F7" s="579"/>
      <c r="G7" s="579"/>
      <c r="H7" s="579"/>
      <c r="I7" s="579"/>
      <c r="J7" s="579"/>
    </row>
    <row r="8" spans="1:10" s="170" customFormat="1" ht="18" customHeight="1">
      <c r="A8" s="584" t="s">
        <v>594</v>
      </c>
      <c r="B8" s="27">
        <v>107117</v>
      </c>
      <c r="C8" s="26">
        <v>101439</v>
      </c>
      <c r="D8" s="9">
        <v>39.9</v>
      </c>
      <c r="E8" s="9">
        <v>62.8</v>
      </c>
      <c r="F8" s="579"/>
      <c r="G8" s="579"/>
      <c r="H8" s="579"/>
      <c r="I8" s="579"/>
      <c r="J8" s="579"/>
    </row>
    <row r="9" spans="1:10" s="170" customFormat="1" ht="18" customHeight="1">
      <c r="A9" s="379" t="s">
        <v>574</v>
      </c>
      <c r="B9" s="27">
        <v>39671</v>
      </c>
      <c r="C9" s="26">
        <v>39904</v>
      </c>
      <c r="D9" s="9">
        <v>25.8</v>
      </c>
      <c r="E9" s="9">
        <v>27.4</v>
      </c>
      <c r="F9" s="579"/>
      <c r="G9" s="579"/>
      <c r="H9" s="579"/>
      <c r="I9" s="579"/>
      <c r="J9" s="579"/>
    </row>
    <row r="10" spans="1:10" s="170" customFormat="1" ht="18" customHeight="1">
      <c r="A10" s="379" t="s">
        <v>575</v>
      </c>
      <c r="B10" s="27">
        <v>5291</v>
      </c>
      <c r="C10" s="26">
        <v>5413</v>
      </c>
      <c r="D10" s="9">
        <v>6.4</v>
      </c>
      <c r="E10" s="9">
        <v>7.3</v>
      </c>
      <c r="F10" s="579"/>
      <c r="G10" s="579"/>
      <c r="H10" s="579"/>
      <c r="I10" s="579"/>
      <c r="J10" s="579"/>
    </row>
    <row r="11" spans="1:10" s="170" customFormat="1" ht="18" customHeight="1">
      <c r="A11" s="379" t="s">
        <v>576</v>
      </c>
      <c r="B11" s="27">
        <v>31286</v>
      </c>
      <c r="C11" s="26">
        <v>31472</v>
      </c>
      <c r="D11" s="9">
        <v>13.6</v>
      </c>
      <c r="E11" s="9">
        <v>14.2</v>
      </c>
      <c r="F11" s="579"/>
      <c r="G11" s="579"/>
      <c r="H11" s="579"/>
      <c r="I11" s="579"/>
      <c r="J11" s="579"/>
    </row>
    <row r="12" spans="1:10" s="170" customFormat="1" ht="18" customHeight="1">
      <c r="A12" s="379" t="s">
        <v>577</v>
      </c>
      <c r="B12" s="27">
        <v>1611</v>
      </c>
      <c r="C12" s="26">
        <v>1572</v>
      </c>
      <c r="D12" s="9">
        <v>3.7</v>
      </c>
      <c r="E12" s="9">
        <v>3.9</v>
      </c>
      <c r="F12" s="579"/>
      <c r="G12" s="579"/>
      <c r="H12" s="579"/>
      <c r="I12" s="579"/>
      <c r="J12" s="579"/>
    </row>
    <row r="13" spans="1:10" s="170" customFormat="1" ht="18" customHeight="1">
      <c r="A13" s="379" t="s">
        <v>578</v>
      </c>
      <c r="B13" s="27">
        <v>1401</v>
      </c>
      <c r="C13" s="26">
        <v>1371</v>
      </c>
      <c r="D13" s="9">
        <v>1.3</v>
      </c>
      <c r="E13" s="9">
        <v>1.2</v>
      </c>
      <c r="F13" s="579"/>
      <c r="G13" s="579"/>
      <c r="H13" s="579"/>
      <c r="I13" s="579"/>
      <c r="J13" s="579"/>
    </row>
    <row r="14" spans="1:10" s="170" customFormat="1" ht="18" customHeight="1">
      <c r="A14" s="379" t="s">
        <v>579</v>
      </c>
      <c r="B14" s="27">
        <v>47</v>
      </c>
      <c r="C14" s="26">
        <v>40</v>
      </c>
      <c r="D14" s="9">
        <v>0.5</v>
      </c>
      <c r="E14" s="9">
        <v>0.5</v>
      </c>
      <c r="F14" s="579"/>
      <c r="G14" s="579"/>
      <c r="H14" s="579"/>
      <c r="I14" s="579"/>
      <c r="J14" s="579"/>
    </row>
    <row r="15" spans="1:10" s="170" customFormat="1" ht="18" customHeight="1">
      <c r="A15" s="379" t="s">
        <v>580</v>
      </c>
      <c r="B15" s="27">
        <v>35</v>
      </c>
      <c r="C15" s="26">
        <v>36</v>
      </c>
      <c r="D15" s="9">
        <v>0.3</v>
      </c>
      <c r="E15" s="9">
        <v>0.3</v>
      </c>
      <c r="F15" s="579"/>
      <c r="G15" s="579"/>
      <c r="H15" s="579"/>
      <c r="I15" s="579"/>
      <c r="J15" s="579"/>
    </row>
    <row r="16" spans="1:10" s="170" customFormat="1" ht="18" customHeight="1">
      <c r="A16" s="379" t="s">
        <v>581</v>
      </c>
      <c r="B16" s="27">
        <v>266</v>
      </c>
      <c r="C16" s="26">
        <v>251</v>
      </c>
      <c r="D16" s="9">
        <v>2.2000000000000002</v>
      </c>
      <c r="E16" s="9">
        <v>2.2999999999999998</v>
      </c>
      <c r="F16" s="579"/>
      <c r="G16" s="579"/>
      <c r="H16" s="579"/>
      <c r="I16" s="579"/>
      <c r="J16" s="579"/>
    </row>
    <row r="17" spans="1:10" ht="18" customHeight="1">
      <c r="A17" s="379" t="s">
        <v>582</v>
      </c>
      <c r="B17" s="27">
        <v>89</v>
      </c>
      <c r="C17" s="26">
        <v>94</v>
      </c>
      <c r="D17" s="9">
        <v>0.9</v>
      </c>
      <c r="E17" s="9">
        <v>1</v>
      </c>
      <c r="F17" s="579"/>
      <c r="G17" s="579"/>
      <c r="H17" s="579"/>
      <c r="I17" s="579"/>
      <c r="J17" s="579"/>
    </row>
    <row r="18" spans="1:10" ht="18" customHeight="1">
      <c r="A18" s="379" t="s">
        <v>583</v>
      </c>
      <c r="B18" s="27">
        <v>177</v>
      </c>
      <c r="C18" s="26">
        <v>157</v>
      </c>
      <c r="D18" s="9">
        <v>1.3</v>
      </c>
      <c r="E18" s="9">
        <v>1.3</v>
      </c>
      <c r="F18" s="579"/>
      <c r="G18" s="579"/>
      <c r="H18" s="579"/>
      <c r="I18" s="579"/>
      <c r="J18" s="579"/>
    </row>
    <row r="19" spans="1:10" ht="18" customHeight="1">
      <c r="A19" s="379" t="s">
        <v>584</v>
      </c>
      <c r="B19" s="27">
        <v>419</v>
      </c>
      <c r="C19" s="26">
        <v>480</v>
      </c>
      <c r="D19" s="9">
        <v>0.9</v>
      </c>
      <c r="E19" s="9">
        <v>1</v>
      </c>
      <c r="F19" s="579"/>
      <c r="G19" s="579"/>
      <c r="H19" s="579"/>
      <c r="I19" s="579"/>
      <c r="J19" s="579"/>
    </row>
    <row r="20" spans="1:10" ht="18" customHeight="1">
      <c r="A20" s="379" t="s">
        <v>585</v>
      </c>
      <c r="B20" s="27">
        <v>303</v>
      </c>
      <c r="C20" s="26">
        <v>335</v>
      </c>
      <c r="D20" s="9">
        <v>0.8</v>
      </c>
      <c r="E20" s="9">
        <v>0.9</v>
      </c>
      <c r="F20" s="579"/>
      <c r="G20" s="579"/>
      <c r="H20" s="579"/>
      <c r="I20" s="579"/>
      <c r="J20" s="579"/>
    </row>
    <row r="21" spans="1:10" ht="18" customHeight="1">
      <c r="A21" s="379" t="s">
        <v>586</v>
      </c>
      <c r="B21" s="27">
        <v>116</v>
      </c>
      <c r="C21" s="26">
        <v>145</v>
      </c>
      <c r="D21" s="9">
        <v>0.1</v>
      </c>
      <c r="E21" s="9">
        <v>0.1</v>
      </c>
      <c r="F21" s="579"/>
      <c r="G21" s="579"/>
      <c r="H21" s="579"/>
      <c r="I21" s="579"/>
      <c r="J21" s="579"/>
    </row>
    <row r="22" spans="1:10" ht="18" customHeight="1">
      <c r="A22" s="379" t="s">
        <v>587</v>
      </c>
      <c r="B22" s="27">
        <v>63173</v>
      </c>
      <c r="C22" s="26">
        <v>56957</v>
      </c>
      <c r="D22" s="9">
        <v>6.8</v>
      </c>
      <c r="E22" s="9">
        <v>27.9</v>
      </c>
      <c r="F22" s="579"/>
      <c r="G22" s="579"/>
      <c r="H22" s="579"/>
      <c r="I22" s="579"/>
      <c r="J22" s="579"/>
    </row>
    <row r="23" spans="1:10" ht="18" customHeight="1">
      <c r="A23" s="379" t="s">
        <v>588</v>
      </c>
      <c r="B23" s="27">
        <v>10003</v>
      </c>
      <c r="C23" s="26">
        <v>12720</v>
      </c>
      <c r="D23" s="9">
        <v>6.8</v>
      </c>
      <c r="E23" s="9">
        <v>8.3000000000000007</v>
      </c>
      <c r="F23" s="579"/>
      <c r="G23" s="579"/>
      <c r="H23" s="579"/>
      <c r="I23" s="579"/>
      <c r="J23" s="579"/>
    </row>
    <row r="24" spans="1:10" ht="18" customHeight="1">
      <c r="A24" s="379" t="s">
        <v>589</v>
      </c>
      <c r="B24" s="27">
        <v>53170</v>
      </c>
      <c r="C24" s="26">
        <v>44237</v>
      </c>
      <c r="D24" s="9"/>
      <c r="E24" s="9">
        <v>19.600000000000001</v>
      </c>
      <c r="F24" s="579"/>
      <c r="G24" s="579"/>
      <c r="H24" s="579"/>
      <c r="I24" s="579"/>
      <c r="J24" s="579"/>
    </row>
    <row r="25" spans="1:10" ht="18" customHeight="1">
      <c r="A25" s="379" t="s">
        <v>600</v>
      </c>
      <c r="B25" s="27">
        <v>3588</v>
      </c>
      <c r="C25" s="26">
        <v>3847</v>
      </c>
      <c r="D25" s="9">
        <v>4.0999999999999996</v>
      </c>
      <c r="E25" s="9">
        <v>4.2</v>
      </c>
      <c r="F25" s="579"/>
      <c r="G25" s="579"/>
      <c r="H25" s="579"/>
      <c r="I25" s="579"/>
      <c r="J25" s="579"/>
    </row>
    <row r="26" spans="1:10" ht="18" customHeight="1">
      <c r="A26" s="379" t="s">
        <v>590</v>
      </c>
      <c r="B26" s="27">
        <v>1372</v>
      </c>
      <c r="C26" s="26">
        <v>1448</v>
      </c>
      <c r="D26" s="9">
        <v>1.6</v>
      </c>
      <c r="E26" s="9">
        <v>1.5</v>
      </c>
      <c r="F26" s="579"/>
      <c r="G26" s="579"/>
      <c r="H26" s="579"/>
      <c r="I26" s="579"/>
      <c r="J26" s="579"/>
    </row>
    <row r="27" spans="1:10" ht="18" customHeight="1">
      <c r="A27" s="379" t="s">
        <v>591</v>
      </c>
      <c r="B27" s="27">
        <v>1876</v>
      </c>
      <c r="C27" s="26">
        <v>1957</v>
      </c>
      <c r="D27" s="9">
        <v>1.9</v>
      </c>
      <c r="E27" s="9">
        <v>1.9</v>
      </c>
      <c r="F27" s="579"/>
      <c r="G27" s="579"/>
      <c r="H27" s="579"/>
      <c r="I27" s="579"/>
      <c r="J27" s="579"/>
    </row>
    <row r="28" spans="1:10" ht="18" customHeight="1">
      <c r="A28" s="379" t="s">
        <v>592</v>
      </c>
      <c r="B28" s="27">
        <v>330</v>
      </c>
      <c r="C28" s="26">
        <v>330</v>
      </c>
      <c r="D28" s="9">
        <v>0.7</v>
      </c>
      <c r="E28" s="9">
        <v>0.6</v>
      </c>
      <c r="F28" s="579"/>
      <c r="G28" s="579"/>
      <c r="H28" s="579"/>
      <c r="I28" s="579"/>
      <c r="J28" s="579"/>
    </row>
    <row r="29" spans="1:10" ht="18" customHeight="1">
      <c r="A29" s="379" t="s">
        <v>593</v>
      </c>
      <c r="B29" s="27">
        <v>10</v>
      </c>
      <c r="C29" s="26">
        <v>112</v>
      </c>
      <c r="D29" s="9">
        <v>0.03</v>
      </c>
      <c r="E29" s="9">
        <v>0.1</v>
      </c>
      <c r="F29" s="579"/>
      <c r="G29" s="579"/>
      <c r="H29" s="579"/>
      <c r="I29" s="579"/>
      <c r="J29" s="579"/>
    </row>
    <row r="30" spans="1:10" ht="18" customHeight="1">
      <c r="A30" s="584" t="s">
        <v>601</v>
      </c>
      <c r="B30" s="119">
        <v>30520</v>
      </c>
      <c r="C30" s="118">
        <v>30394</v>
      </c>
      <c r="D30" s="9">
        <v>159.5</v>
      </c>
      <c r="E30" s="9">
        <v>162.80000000000001</v>
      </c>
      <c r="F30" s="579"/>
      <c r="G30" s="579"/>
      <c r="H30" s="579"/>
      <c r="I30" s="579"/>
      <c r="J30" s="579"/>
    </row>
    <row r="31" spans="1:10" ht="18" customHeight="1">
      <c r="A31" s="584" t="s">
        <v>604</v>
      </c>
      <c r="B31" s="27">
        <v>326</v>
      </c>
      <c r="C31" s="26">
        <v>455</v>
      </c>
      <c r="D31" s="9">
        <v>0.1</v>
      </c>
      <c r="E31" s="9">
        <v>0.1</v>
      </c>
      <c r="F31" s="579"/>
      <c r="G31" s="579"/>
      <c r="H31" s="579"/>
      <c r="I31" s="579"/>
      <c r="J31" s="579"/>
    </row>
    <row r="32" spans="1:10" ht="18" customHeight="1">
      <c r="A32" s="379" t="s">
        <v>564</v>
      </c>
      <c r="B32" s="27">
        <v>22783</v>
      </c>
      <c r="C32" s="26">
        <v>22226</v>
      </c>
      <c r="D32" s="9">
        <v>154.4</v>
      </c>
      <c r="E32" s="9">
        <v>157.4</v>
      </c>
      <c r="F32" s="579"/>
      <c r="G32" s="579"/>
      <c r="H32" s="579"/>
      <c r="I32" s="579"/>
      <c r="J32" s="579"/>
    </row>
    <row r="33" spans="1:5" ht="18" customHeight="1">
      <c r="A33" s="379" t="s">
        <v>563</v>
      </c>
      <c r="B33" s="27">
        <v>988</v>
      </c>
      <c r="C33" s="26">
        <v>993</v>
      </c>
      <c r="D33" s="9">
        <v>0.7</v>
      </c>
      <c r="E33" s="9">
        <v>0.8</v>
      </c>
    </row>
    <row r="34" spans="1:5" ht="18" customHeight="1">
      <c r="A34" s="584" t="s">
        <v>603</v>
      </c>
      <c r="B34" s="27">
        <v>1137</v>
      </c>
      <c r="C34" s="26">
        <v>1195</v>
      </c>
      <c r="D34" s="9">
        <v>0.9</v>
      </c>
      <c r="E34" s="9">
        <v>0.9</v>
      </c>
    </row>
    <row r="35" spans="1:5" ht="18" customHeight="1">
      <c r="A35" s="584" t="s">
        <v>602</v>
      </c>
      <c r="B35" s="27">
        <v>2977</v>
      </c>
      <c r="C35" s="26">
        <v>3060</v>
      </c>
      <c r="D35" s="9">
        <v>2.4</v>
      </c>
      <c r="E35" s="9">
        <v>2.6</v>
      </c>
    </row>
    <row r="36" spans="1:5" ht="18" customHeight="1">
      <c r="A36" s="379" t="s">
        <v>565</v>
      </c>
      <c r="B36" s="27">
        <v>2309</v>
      </c>
      <c r="C36" s="26">
        <v>2465</v>
      </c>
      <c r="D36" s="9">
        <v>0.9</v>
      </c>
      <c r="E36" s="9">
        <v>0.9</v>
      </c>
    </row>
    <row r="37" spans="1:5" ht="18" customHeight="1">
      <c r="A37" s="379" t="s">
        <v>566</v>
      </c>
      <c r="B37" s="169">
        <v>1114836</v>
      </c>
      <c r="C37" s="168">
        <v>1127346</v>
      </c>
      <c r="D37" s="12">
        <v>821.8</v>
      </c>
      <c r="E37" s="12">
        <v>895.5</v>
      </c>
    </row>
    <row r="38" spans="1:5" ht="18" customHeight="1">
      <c r="A38" s="379" t="s">
        <v>567</v>
      </c>
      <c r="B38" s="27">
        <v>431069</v>
      </c>
      <c r="C38" s="26">
        <v>445631</v>
      </c>
      <c r="D38" s="9">
        <v>544.70000000000005</v>
      </c>
      <c r="E38" s="9">
        <v>618.20000000000005</v>
      </c>
    </row>
    <row r="39" spans="1:5" ht="18" customHeight="1">
      <c r="A39" s="379" t="s">
        <v>568</v>
      </c>
      <c r="B39" s="27">
        <v>238747</v>
      </c>
      <c r="C39" s="26">
        <v>245256</v>
      </c>
      <c r="D39" s="9">
        <v>335.7</v>
      </c>
      <c r="E39" s="9">
        <v>396.1</v>
      </c>
    </row>
    <row r="40" spans="1:5" ht="18" customHeight="1">
      <c r="A40" s="379" t="s">
        <v>569</v>
      </c>
      <c r="B40" s="27">
        <v>1843</v>
      </c>
      <c r="C40" s="26">
        <v>2200</v>
      </c>
      <c r="D40" s="9">
        <v>1.2</v>
      </c>
      <c r="E40" s="9">
        <v>1.3</v>
      </c>
    </row>
    <row r="41" spans="1:5" ht="18" customHeight="1">
      <c r="A41" s="379" t="s">
        <v>570</v>
      </c>
      <c r="B41" s="27">
        <v>190479</v>
      </c>
      <c r="C41" s="26">
        <v>198175</v>
      </c>
      <c r="D41" s="9">
        <v>207.8</v>
      </c>
      <c r="E41" s="9">
        <v>220.8</v>
      </c>
    </row>
    <row r="42" spans="1:5" ht="18" customHeight="1">
      <c r="A42" s="379" t="s">
        <v>605</v>
      </c>
      <c r="B42" s="27">
        <v>683767</v>
      </c>
      <c r="C42" s="26">
        <v>681715</v>
      </c>
      <c r="D42" s="9">
        <v>277.10000000000002</v>
      </c>
      <c r="E42" s="9">
        <v>277.3</v>
      </c>
    </row>
    <row r="43" spans="1:5" ht="18" customHeight="1">
      <c r="A43" s="379" t="s">
        <v>571</v>
      </c>
      <c r="B43" s="27">
        <v>84689</v>
      </c>
      <c r="C43" s="26">
        <v>87057</v>
      </c>
      <c r="D43" s="9">
        <v>43.1</v>
      </c>
      <c r="E43" s="9">
        <v>43.9</v>
      </c>
    </row>
    <row r="44" spans="1:5" ht="18" customHeight="1">
      <c r="A44" s="379" t="s">
        <v>572</v>
      </c>
      <c r="B44" s="27">
        <v>599078</v>
      </c>
      <c r="C44" s="26">
        <v>594658</v>
      </c>
      <c r="D44" s="9">
        <v>234</v>
      </c>
      <c r="E44" s="9">
        <v>233.4</v>
      </c>
    </row>
    <row r="45" spans="1:5" ht="18" customHeight="1">
      <c r="A45" s="379" t="s">
        <v>560</v>
      </c>
      <c r="B45" s="167">
        <v>3498</v>
      </c>
      <c r="C45" s="166">
        <v>3482</v>
      </c>
      <c r="D45" s="12">
        <v>8.8000000000000007</v>
      </c>
      <c r="E45" s="12">
        <v>8.9</v>
      </c>
    </row>
    <row r="46" spans="1:5" ht="18" customHeight="1">
      <c r="A46" s="379" t="s">
        <v>561</v>
      </c>
      <c r="B46" s="27">
        <v>3498</v>
      </c>
      <c r="C46" s="26">
        <v>3482</v>
      </c>
      <c r="D46" s="9">
        <v>8.8000000000000007</v>
      </c>
      <c r="E46" s="9">
        <v>8.9</v>
      </c>
    </row>
    <row r="47" spans="1:5" ht="18" customHeight="1">
      <c r="A47" s="584" t="s">
        <v>595</v>
      </c>
      <c r="B47" s="167">
        <v>6095</v>
      </c>
      <c r="C47" s="166">
        <v>6265</v>
      </c>
      <c r="D47" s="12">
        <v>8.1999999999999993</v>
      </c>
      <c r="E47" s="12">
        <v>8.4</v>
      </c>
    </row>
    <row r="48" spans="1:5" ht="18" customHeight="1">
      <c r="A48" s="584" t="s">
        <v>596</v>
      </c>
      <c r="B48" s="27">
        <v>2199</v>
      </c>
      <c r="C48" s="26">
        <v>2314</v>
      </c>
      <c r="D48" s="9">
        <v>0.8</v>
      </c>
      <c r="E48" s="9">
        <v>0.9</v>
      </c>
    </row>
    <row r="49" spans="1:5" ht="18" customHeight="1">
      <c r="A49" s="379" t="s">
        <v>573</v>
      </c>
      <c r="B49" s="27">
        <v>2199</v>
      </c>
      <c r="C49" s="26">
        <v>2314</v>
      </c>
      <c r="D49" s="9">
        <v>0.8</v>
      </c>
      <c r="E49" s="9">
        <v>0.9</v>
      </c>
    </row>
    <row r="50" spans="1:5" ht="18" customHeight="1">
      <c r="A50" s="584" t="s">
        <v>606</v>
      </c>
      <c r="B50" s="27">
        <v>3896</v>
      </c>
      <c r="C50" s="26">
        <v>3951</v>
      </c>
      <c r="D50" s="9">
        <v>7.4</v>
      </c>
      <c r="E50" s="9">
        <v>7.5</v>
      </c>
    </row>
    <row r="51" spans="1:5" ht="18" customHeight="1">
      <c r="A51" s="584" t="s">
        <v>598</v>
      </c>
      <c r="B51" s="27">
        <v>1729</v>
      </c>
      <c r="C51" s="26">
        <v>1724</v>
      </c>
      <c r="D51" s="9">
        <v>4.5</v>
      </c>
      <c r="E51" s="9">
        <v>4.5</v>
      </c>
    </row>
    <row r="52" spans="1:5" ht="18" customHeight="1">
      <c r="A52" s="584" t="s">
        <v>599</v>
      </c>
      <c r="B52" s="27">
        <v>1266</v>
      </c>
      <c r="C52" s="26">
        <v>1308</v>
      </c>
      <c r="D52" s="9">
        <v>2.1</v>
      </c>
      <c r="E52" s="9">
        <v>2.2000000000000002</v>
      </c>
    </row>
    <row r="53" spans="1:5" ht="18" customHeight="1">
      <c r="A53" s="584" t="s">
        <v>597</v>
      </c>
      <c r="B53" s="27">
        <v>901</v>
      </c>
      <c r="C53" s="26">
        <v>919</v>
      </c>
      <c r="D53" s="9">
        <v>0.8</v>
      </c>
      <c r="E53" s="9">
        <v>0.8</v>
      </c>
    </row>
    <row r="54" spans="1:5" ht="18" customHeight="1" thickBot="1">
      <c r="A54" s="585"/>
      <c r="B54" s="25"/>
      <c r="C54" s="24"/>
      <c r="D54" s="24"/>
      <c r="E54" s="24"/>
    </row>
    <row r="55" spans="1:5" s="2" customFormat="1" ht="18" customHeight="1"/>
    <row r="56" spans="1:5" s="2" customFormat="1" ht="18" customHeight="1"/>
    <row r="57" spans="1:5" s="2" customFormat="1" ht="18" customHeight="1"/>
    <row r="58" spans="1:5" s="2" customFormat="1" ht="18" customHeight="1"/>
    <row r="59" spans="1:5" s="2" customFormat="1" ht="18" customHeight="1"/>
    <row r="60" spans="1:5" s="2" customFormat="1" ht="18" customHeight="1"/>
    <row r="61" spans="1:5" s="2" customFormat="1" ht="18" customHeight="1"/>
    <row r="62" spans="1:5" s="2" customFormat="1" ht="18" customHeight="1"/>
    <row r="63" spans="1:5" s="2" customFormat="1" ht="18" customHeight="1"/>
    <row r="64" spans="1:5" s="2" customFormat="1" ht="18" customHeight="1"/>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sheetData>
  <mergeCells count="55">
    <mergeCell ref="A55:IV55"/>
    <mergeCell ref="A56:IV56"/>
    <mergeCell ref="A3:A4"/>
    <mergeCell ref="A1:E1"/>
    <mergeCell ref="B3:C3"/>
    <mergeCell ref="D3:E3"/>
    <mergeCell ref="B2:E2"/>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selection activeCell="L17" sqref="L17"/>
    </sheetView>
  </sheetViews>
  <sheetFormatPr defaultRowHeight="14.25"/>
  <cols>
    <col min="1" max="12" width="14.25" style="154" customWidth="1"/>
    <col min="13" max="16384" width="9" style="154"/>
  </cols>
  <sheetData>
    <row r="1" spans="1:9" ht="25.5" customHeight="1">
      <c r="A1" s="91" t="s">
        <v>615</v>
      </c>
      <c r="B1" s="164"/>
      <c r="C1" s="164"/>
      <c r="D1" s="164"/>
      <c r="E1" s="164"/>
      <c r="F1" s="164"/>
      <c r="G1" s="164"/>
      <c r="H1" s="164"/>
      <c r="I1" s="164"/>
    </row>
    <row r="2" spans="1:9" ht="18" customHeight="1">
      <c r="A2" s="91"/>
      <c r="B2" s="163"/>
      <c r="C2" s="163"/>
      <c r="D2" s="163"/>
      <c r="E2" s="163"/>
      <c r="F2" s="163"/>
      <c r="G2" s="163"/>
      <c r="H2" s="163"/>
      <c r="I2" s="163"/>
    </row>
    <row r="3" spans="1:9" ht="18" customHeight="1" thickBot="1">
      <c r="A3" s="90" t="s">
        <v>90</v>
      </c>
      <c r="B3" s="135"/>
      <c r="C3" s="135"/>
      <c r="D3" s="135"/>
      <c r="E3" s="135"/>
      <c r="F3" s="135"/>
      <c r="G3" s="135"/>
      <c r="H3" s="135"/>
      <c r="I3" s="135"/>
    </row>
    <row r="4" spans="1:9" s="588" customFormat="1" ht="18" customHeight="1">
      <c r="A4" s="587" t="s">
        <v>607</v>
      </c>
      <c r="B4" s="545" t="s">
        <v>612</v>
      </c>
      <c r="C4" s="415"/>
      <c r="D4" s="415"/>
      <c r="E4" s="415"/>
      <c r="F4" s="545" t="s">
        <v>613</v>
      </c>
      <c r="G4" s="415"/>
      <c r="H4" s="415"/>
      <c r="I4" s="415"/>
    </row>
    <row r="5" spans="1:9" s="588" customFormat="1" ht="18" customHeight="1">
      <c r="A5" s="375" t="s">
        <v>89</v>
      </c>
      <c r="B5" s="390" t="s">
        <v>608</v>
      </c>
      <c r="C5" s="390" t="s">
        <v>609</v>
      </c>
      <c r="D5" s="390" t="s">
        <v>610</v>
      </c>
      <c r="E5" s="390" t="s">
        <v>611</v>
      </c>
      <c r="F5" s="390" t="s">
        <v>608</v>
      </c>
      <c r="G5" s="390" t="s">
        <v>609</v>
      </c>
      <c r="H5" s="390" t="s">
        <v>610</v>
      </c>
      <c r="I5" s="390" t="s">
        <v>611</v>
      </c>
    </row>
    <row r="6" spans="1:9" s="588" customFormat="1" ht="18" customHeight="1">
      <c r="A6" s="376"/>
      <c r="B6" s="393"/>
      <c r="C6" s="393"/>
      <c r="D6" s="393"/>
      <c r="E6" s="393" t="s">
        <v>88</v>
      </c>
      <c r="F6" s="393"/>
      <c r="G6" s="393"/>
      <c r="H6" s="393"/>
      <c r="I6" s="393" t="s">
        <v>88</v>
      </c>
    </row>
    <row r="7" spans="1:9" ht="18" customHeight="1">
      <c r="A7" s="83" t="s">
        <v>51</v>
      </c>
      <c r="B7" s="161"/>
      <c r="C7" s="132"/>
      <c r="D7" s="132"/>
      <c r="E7" s="81"/>
      <c r="F7" s="160" t="s">
        <v>51</v>
      </c>
      <c r="G7" s="132"/>
      <c r="H7" s="132"/>
      <c r="I7" s="132"/>
    </row>
    <row r="8" spans="1:9" ht="18" customHeight="1">
      <c r="A8" s="78">
        <v>2008</v>
      </c>
      <c r="B8" s="79">
        <v>74966</v>
      </c>
      <c r="C8" s="80">
        <v>53519</v>
      </c>
      <c r="D8" s="80">
        <v>4192</v>
      </c>
      <c r="E8" s="80">
        <v>4192</v>
      </c>
      <c r="F8" s="80">
        <v>58159</v>
      </c>
      <c r="G8" s="80">
        <v>50380</v>
      </c>
      <c r="H8" s="80">
        <v>20648</v>
      </c>
      <c r="I8" s="80">
        <v>20648</v>
      </c>
    </row>
    <row r="9" spans="1:9" ht="18" customHeight="1">
      <c r="A9" s="78">
        <v>2009</v>
      </c>
      <c r="B9" s="79">
        <v>46015</v>
      </c>
      <c r="C9" s="80">
        <v>35943</v>
      </c>
      <c r="D9" s="80">
        <v>3696</v>
      </c>
      <c r="E9" s="80">
        <v>7888</v>
      </c>
      <c r="F9" s="80">
        <v>38204</v>
      </c>
      <c r="G9" s="80">
        <v>31694</v>
      </c>
      <c r="H9" s="80">
        <v>7586</v>
      </c>
      <c r="I9" s="80">
        <v>28234</v>
      </c>
    </row>
    <row r="10" spans="1:9" ht="18" customHeight="1">
      <c r="A10" s="78" t="s">
        <v>87</v>
      </c>
      <c r="B10" s="79">
        <v>25547</v>
      </c>
      <c r="C10" s="80">
        <v>19175</v>
      </c>
      <c r="D10" s="80">
        <v>2664</v>
      </c>
      <c r="E10" s="80">
        <v>10552</v>
      </c>
      <c r="F10" s="80">
        <v>46047</v>
      </c>
      <c r="G10" s="80">
        <v>37753</v>
      </c>
      <c r="H10" s="80">
        <v>5428</v>
      </c>
      <c r="I10" s="80">
        <v>33662</v>
      </c>
    </row>
    <row r="11" spans="1:9" ht="18" customHeight="1">
      <c r="A11" s="78"/>
      <c r="B11" s="159"/>
      <c r="C11" s="157"/>
      <c r="D11" s="157"/>
      <c r="E11" s="155"/>
      <c r="F11" s="158" t="s">
        <v>51</v>
      </c>
      <c r="G11" s="157"/>
      <c r="H11" s="157"/>
      <c r="I11" s="157"/>
    </row>
    <row r="12" spans="1:9" ht="18" customHeight="1">
      <c r="A12" s="335" t="s">
        <v>159</v>
      </c>
      <c r="B12" s="79">
        <v>2778</v>
      </c>
      <c r="C12" s="80">
        <v>2282</v>
      </c>
      <c r="D12" s="80">
        <v>396</v>
      </c>
      <c r="E12" s="80">
        <v>1290</v>
      </c>
      <c r="F12" s="80">
        <v>6944</v>
      </c>
      <c r="G12" s="80">
        <v>6057</v>
      </c>
      <c r="H12" s="80">
        <v>981</v>
      </c>
      <c r="I12" s="80">
        <v>4322</v>
      </c>
    </row>
    <row r="13" spans="1:9" ht="18" customHeight="1">
      <c r="A13" s="336" t="s">
        <v>160</v>
      </c>
      <c r="B13" s="79">
        <v>521</v>
      </c>
      <c r="C13" s="80">
        <v>374</v>
      </c>
      <c r="D13" s="80">
        <v>43</v>
      </c>
      <c r="E13" s="80">
        <v>206</v>
      </c>
      <c r="F13" s="80">
        <v>1390</v>
      </c>
      <c r="G13" s="80">
        <v>1127</v>
      </c>
      <c r="H13" s="80">
        <v>89</v>
      </c>
      <c r="I13" s="80">
        <v>830</v>
      </c>
    </row>
    <row r="14" spans="1:9" ht="18" customHeight="1">
      <c r="A14" s="336" t="s">
        <v>161</v>
      </c>
      <c r="B14" s="79">
        <v>1022</v>
      </c>
      <c r="C14" s="80">
        <v>760</v>
      </c>
      <c r="D14" s="80">
        <v>116</v>
      </c>
      <c r="E14" s="80">
        <v>656</v>
      </c>
      <c r="F14" s="80">
        <v>742</v>
      </c>
      <c r="G14" s="80">
        <v>591</v>
      </c>
      <c r="H14" s="80">
        <v>60</v>
      </c>
      <c r="I14" s="80">
        <v>1050</v>
      </c>
    </row>
    <row r="15" spans="1:9" ht="18" customHeight="1">
      <c r="A15" s="336" t="s">
        <v>162</v>
      </c>
      <c r="B15" s="79">
        <v>518</v>
      </c>
      <c r="C15" s="80">
        <v>384</v>
      </c>
      <c r="D15" s="80">
        <v>44</v>
      </c>
      <c r="E15" s="80">
        <v>302</v>
      </c>
      <c r="F15" s="80">
        <v>320</v>
      </c>
      <c r="G15" s="80">
        <v>266</v>
      </c>
      <c r="H15" s="80">
        <v>24</v>
      </c>
      <c r="I15" s="80">
        <v>524</v>
      </c>
    </row>
    <row r="16" spans="1:9" ht="18" customHeight="1">
      <c r="A16" s="336" t="s">
        <v>163</v>
      </c>
      <c r="B16" s="79">
        <v>495</v>
      </c>
      <c r="C16" s="80">
        <v>358</v>
      </c>
      <c r="D16" s="80">
        <v>20</v>
      </c>
      <c r="E16" s="80">
        <v>70</v>
      </c>
      <c r="F16" s="80">
        <v>387</v>
      </c>
      <c r="G16" s="80">
        <v>296</v>
      </c>
      <c r="H16" s="80">
        <v>27</v>
      </c>
      <c r="I16" s="80">
        <v>144</v>
      </c>
    </row>
    <row r="17" spans="1:9" ht="18" customHeight="1">
      <c r="A17" s="128"/>
      <c r="B17" s="156"/>
      <c r="C17" s="155"/>
      <c r="D17" s="155"/>
      <c r="E17" s="155"/>
      <c r="F17" s="155"/>
      <c r="G17" s="155"/>
      <c r="H17" s="155"/>
      <c r="I17" s="155"/>
    </row>
    <row r="18" spans="1:9" ht="18" customHeight="1">
      <c r="A18" s="336" t="s">
        <v>164</v>
      </c>
      <c r="B18" s="79">
        <v>1611</v>
      </c>
      <c r="C18" s="80">
        <v>1311</v>
      </c>
      <c r="D18" s="80">
        <v>129</v>
      </c>
      <c r="E18" s="80">
        <v>276</v>
      </c>
      <c r="F18" s="80">
        <v>2536</v>
      </c>
      <c r="G18" s="80">
        <v>2200</v>
      </c>
      <c r="H18" s="80">
        <v>184</v>
      </c>
      <c r="I18" s="80">
        <v>1126</v>
      </c>
    </row>
    <row r="19" spans="1:9" ht="18" customHeight="1">
      <c r="A19" s="336" t="s">
        <v>165</v>
      </c>
      <c r="B19" s="79">
        <v>366</v>
      </c>
      <c r="C19" s="80">
        <v>273</v>
      </c>
      <c r="D19" s="80">
        <v>18</v>
      </c>
      <c r="E19" s="80">
        <v>39</v>
      </c>
      <c r="F19" s="80">
        <v>833</v>
      </c>
      <c r="G19" s="80">
        <v>672</v>
      </c>
      <c r="H19" s="80">
        <v>56</v>
      </c>
      <c r="I19" s="80">
        <v>344</v>
      </c>
    </row>
    <row r="20" spans="1:9" ht="18" customHeight="1">
      <c r="A20" s="336" t="s">
        <v>166</v>
      </c>
      <c r="B20" s="79">
        <v>607</v>
      </c>
      <c r="C20" s="80">
        <v>411</v>
      </c>
      <c r="D20" s="80">
        <v>29</v>
      </c>
      <c r="E20" s="80">
        <v>96</v>
      </c>
      <c r="F20" s="80">
        <v>933</v>
      </c>
      <c r="G20" s="80">
        <v>674</v>
      </c>
      <c r="H20" s="80">
        <v>99</v>
      </c>
      <c r="I20" s="80">
        <v>447</v>
      </c>
    </row>
    <row r="21" spans="1:9" ht="18" customHeight="1">
      <c r="A21" s="128"/>
      <c r="B21" s="156"/>
      <c r="C21" s="155"/>
      <c r="D21" s="155"/>
      <c r="E21" s="155"/>
      <c r="F21" s="155"/>
      <c r="G21" s="155"/>
      <c r="H21" s="155"/>
      <c r="I21" s="155"/>
    </row>
    <row r="22" spans="1:9" ht="18" customHeight="1">
      <c r="A22" s="336" t="s">
        <v>167</v>
      </c>
      <c r="B22" s="79">
        <v>1267</v>
      </c>
      <c r="C22" s="80">
        <v>982</v>
      </c>
      <c r="D22" s="80">
        <v>194</v>
      </c>
      <c r="E22" s="80">
        <v>449</v>
      </c>
      <c r="F22" s="80">
        <v>1929</v>
      </c>
      <c r="G22" s="80">
        <v>1621</v>
      </c>
      <c r="H22" s="80">
        <v>299</v>
      </c>
      <c r="I22" s="80">
        <v>719</v>
      </c>
    </row>
    <row r="23" spans="1:9" ht="18" customHeight="1">
      <c r="A23" s="336" t="s">
        <v>168</v>
      </c>
      <c r="B23" s="79">
        <v>2498</v>
      </c>
      <c r="C23" s="80">
        <v>1834</v>
      </c>
      <c r="D23" s="80">
        <v>259</v>
      </c>
      <c r="E23" s="80">
        <v>1020</v>
      </c>
      <c r="F23" s="80">
        <v>6236</v>
      </c>
      <c r="G23" s="80">
        <v>5162</v>
      </c>
      <c r="H23" s="80">
        <v>719</v>
      </c>
      <c r="I23" s="80">
        <v>3871</v>
      </c>
    </row>
    <row r="24" spans="1:9" ht="18" customHeight="1">
      <c r="A24" s="336" t="s">
        <v>169</v>
      </c>
      <c r="B24" s="79">
        <v>2163</v>
      </c>
      <c r="C24" s="80">
        <v>1580</v>
      </c>
      <c r="D24" s="80">
        <v>299</v>
      </c>
      <c r="E24" s="80">
        <v>1148</v>
      </c>
      <c r="F24" s="80">
        <v>3223</v>
      </c>
      <c r="G24" s="80">
        <v>2507</v>
      </c>
      <c r="H24" s="80">
        <v>485</v>
      </c>
      <c r="I24" s="80">
        <v>2643</v>
      </c>
    </row>
    <row r="25" spans="1:9" ht="18" customHeight="1">
      <c r="A25" s="336" t="s">
        <v>170</v>
      </c>
      <c r="B25" s="79">
        <v>532</v>
      </c>
      <c r="C25" s="80">
        <v>410</v>
      </c>
      <c r="D25" s="80">
        <v>47</v>
      </c>
      <c r="E25" s="80">
        <v>295</v>
      </c>
      <c r="F25" s="80">
        <v>1680</v>
      </c>
      <c r="G25" s="80">
        <v>1427</v>
      </c>
      <c r="H25" s="80">
        <v>108</v>
      </c>
      <c r="I25" s="80">
        <v>1161</v>
      </c>
    </row>
    <row r="26" spans="1:9" ht="18" customHeight="1">
      <c r="A26" s="336" t="s">
        <v>171</v>
      </c>
      <c r="B26" s="79">
        <v>703</v>
      </c>
      <c r="C26" s="80">
        <v>499</v>
      </c>
      <c r="D26" s="80">
        <v>88</v>
      </c>
      <c r="E26" s="80">
        <v>288</v>
      </c>
      <c r="F26" s="80">
        <v>1236</v>
      </c>
      <c r="G26" s="80">
        <v>971</v>
      </c>
      <c r="H26" s="80">
        <v>167</v>
      </c>
      <c r="I26" s="80">
        <v>983</v>
      </c>
    </row>
    <row r="27" spans="1:9" ht="18" customHeight="1">
      <c r="A27" s="336" t="s">
        <v>172</v>
      </c>
      <c r="B27" s="79">
        <v>389</v>
      </c>
      <c r="C27" s="80">
        <v>279</v>
      </c>
      <c r="D27" s="80">
        <v>36</v>
      </c>
      <c r="E27" s="80">
        <v>376</v>
      </c>
      <c r="F27" s="80">
        <v>502</v>
      </c>
      <c r="G27" s="80">
        <v>394</v>
      </c>
      <c r="H27" s="80">
        <v>87</v>
      </c>
      <c r="I27" s="80">
        <v>1246</v>
      </c>
    </row>
    <row r="28" spans="1:9" ht="18" customHeight="1">
      <c r="A28" s="336" t="s">
        <v>173</v>
      </c>
      <c r="B28" s="79">
        <v>1396</v>
      </c>
      <c r="C28" s="80">
        <v>984</v>
      </c>
      <c r="D28" s="80">
        <v>203</v>
      </c>
      <c r="E28" s="80">
        <v>869</v>
      </c>
      <c r="F28" s="80">
        <v>1279</v>
      </c>
      <c r="G28" s="80">
        <v>939</v>
      </c>
      <c r="H28" s="80">
        <v>193</v>
      </c>
      <c r="I28" s="80">
        <v>2643</v>
      </c>
    </row>
    <row r="29" spans="1:9" ht="18" customHeight="1">
      <c r="A29" s="128"/>
      <c r="B29" s="156"/>
      <c r="C29" s="155"/>
      <c r="D29" s="155"/>
      <c r="E29" s="155"/>
      <c r="F29" s="155"/>
      <c r="G29" s="155"/>
      <c r="H29" s="155"/>
      <c r="I29" s="155"/>
    </row>
    <row r="30" spans="1:9" ht="18" customHeight="1">
      <c r="A30" s="336" t="s">
        <v>174</v>
      </c>
      <c r="B30" s="79">
        <v>736</v>
      </c>
      <c r="C30" s="80">
        <v>601</v>
      </c>
      <c r="D30" s="80">
        <v>66</v>
      </c>
      <c r="E30" s="80">
        <v>491</v>
      </c>
      <c r="F30" s="80">
        <v>624</v>
      </c>
      <c r="G30" s="80">
        <v>521</v>
      </c>
      <c r="H30" s="80">
        <v>99</v>
      </c>
      <c r="I30" s="80">
        <v>907</v>
      </c>
    </row>
    <row r="31" spans="1:9" ht="18" customHeight="1">
      <c r="A31" s="336" t="s">
        <v>175</v>
      </c>
      <c r="B31" s="79">
        <v>422</v>
      </c>
      <c r="C31" s="80">
        <v>292</v>
      </c>
      <c r="D31" s="80">
        <v>25</v>
      </c>
      <c r="E31" s="80">
        <v>179</v>
      </c>
      <c r="F31" s="80">
        <v>755</v>
      </c>
      <c r="G31" s="80">
        <v>578</v>
      </c>
      <c r="H31" s="80">
        <v>95</v>
      </c>
      <c r="I31" s="80">
        <v>679</v>
      </c>
    </row>
    <row r="32" spans="1:9" ht="18" customHeight="1">
      <c r="A32" s="336" t="s">
        <v>176</v>
      </c>
      <c r="B32" s="79">
        <v>646</v>
      </c>
      <c r="C32" s="80">
        <v>512</v>
      </c>
      <c r="D32" s="80">
        <v>99</v>
      </c>
      <c r="E32" s="80">
        <v>212</v>
      </c>
      <c r="F32" s="80">
        <v>1551</v>
      </c>
      <c r="G32" s="80">
        <v>1318</v>
      </c>
      <c r="H32" s="80">
        <v>186</v>
      </c>
      <c r="I32" s="80">
        <v>534</v>
      </c>
    </row>
    <row r="33" spans="1:9" ht="18" customHeight="1">
      <c r="A33" s="336" t="s">
        <v>177</v>
      </c>
      <c r="B33" s="79">
        <v>2967</v>
      </c>
      <c r="C33" s="80">
        <v>2250</v>
      </c>
      <c r="D33" s="80">
        <v>348</v>
      </c>
      <c r="E33" s="80">
        <v>1257</v>
      </c>
      <c r="F33" s="80">
        <v>7184</v>
      </c>
      <c r="G33" s="80">
        <v>5940</v>
      </c>
      <c r="H33" s="80">
        <v>1030</v>
      </c>
      <c r="I33" s="80">
        <v>5147</v>
      </c>
    </row>
    <row r="34" spans="1:9" ht="18" customHeight="1">
      <c r="A34" s="336" t="s">
        <v>178</v>
      </c>
      <c r="B34" s="79">
        <v>606</v>
      </c>
      <c r="C34" s="80">
        <v>454</v>
      </c>
      <c r="D34" s="80">
        <v>44</v>
      </c>
      <c r="E34" s="80">
        <v>123</v>
      </c>
      <c r="F34" s="80">
        <v>704</v>
      </c>
      <c r="G34" s="80">
        <v>595</v>
      </c>
      <c r="H34" s="80">
        <v>104</v>
      </c>
      <c r="I34" s="80">
        <v>649</v>
      </c>
    </row>
    <row r="35" spans="1:9" ht="18" customHeight="1">
      <c r="A35" s="336" t="s">
        <v>179</v>
      </c>
      <c r="B35" s="79">
        <v>48</v>
      </c>
      <c r="C35" s="80">
        <v>40</v>
      </c>
      <c r="D35" s="155"/>
      <c r="E35" s="80">
        <v>4</v>
      </c>
      <c r="F35" s="80">
        <v>289</v>
      </c>
      <c r="G35" s="80">
        <v>284</v>
      </c>
      <c r="H35" s="80">
        <v>18</v>
      </c>
      <c r="I35" s="80">
        <v>60</v>
      </c>
    </row>
    <row r="36" spans="1:9" ht="18" customHeight="1">
      <c r="A36" s="128"/>
      <c r="B36" s="156"/>
      <c r="C36" s="155"/>
      <c r="D36" s="155"/>
      <c r="E36" s="155"/>
      <c r="F36" s="155"/>
      <c r="G36" s="155"/>
      <c r="H36" s="155"/>
      <c r="I36" s="155"/>
    </row>
    <row r="37" spans="1:9" ht="18" customHeight="1">
      <c r="A37" s="336" t="s">
        <v>180</v>
      </c>
      <c r="B37" s="79">
        <v>775</v>
      </c>
      <c r="C37" s="80">
        <v>587</v>
      </c>
      <c r="D37" s="80">
        <v>80</v>
      </c>
      <c r="E37" s="80">
        <v>165</v>
      </c>
      <c r="F37" s="80">
        <v>1651</v>
      </c>
      <c r="G37" s="80">
        <v>1276</v>
      </c>
      <c r="H37" s="80">
        <v>121</v>
      </c>
      <c r="I37" s="80">
        <v>380</v>
      </c>
    </row>
    <row r="38" spans="1:9" ht="18" customHeight="1">
      <c r="A38" s="336" t="s">
        <v>181</v>
      </c>
      <c r="B38" s="79">
        <v>363</v>
      </c>
      <c r="C38" s="80">
        <v>237</v>
      </c>
      <c r="D38" s="80">
        <v>3</v>
      </c>
      <c r="E38" s="80">
        <v>202</v>
      </c>
      <c r="F38" s="80">
        <v>538</v>
      </c>
      <c r="G38" s="80">
        <v>409</v>
      </c>
      <c r="H38" s="80">
        <v>24</v>
      </c>
      <c r="I38" s="80">
        <v>922</v>
      </c>
    </row>
    <row r="39" spans="1:9" ht="18" customHeight="1">
      <c r="A39" s="336" t="s">
        <v>182</v>
      </c>
      <c r="B39" s="79">
        <v>277</v>
      </c>
      <c r="C39" s="80">
        <v>195</v>
      </c>
      <c r="D39" s="80">
        <v>12</v>
      </c>
      <c r="E39" s="80">
        <v>26</v>
      </c>
      <c r="F39" s="80">
        <v>508</v>
      </c>
      <c r="G39" s="80">
        <v>358</v>
      </c>
      <c r="H39" s="80">
        <v>52</v>
      </c>
      <c r="I39" s="80">
        <v>251</v>
      </c>
    </row>
    <row r="40" spans="1:9" ht="18" customHeight="1">
      <c r="A40" s="336" t="s">
        <v>183</v>
      </c>
      <c r="B40" s="79">
        <v>13</v>
      </c>
      <c r="C40" s="80">
        <v>10</v>
      </c>
      <c r="D40" s="80">
        <v>1</v>
      </c>
      <c r="E40" s="80">
        <v>27</v>
      </c>
      <c r="F40" s="80">
        <v>8</v>
      </c>
      <c r="G40" s="80">
        <v>4</v>
      </c>
      <c r="H40" s="155"/>
      <c r="I40" s="80">
        <v>231</v>
      </c>
    </row>
    <row r="41" spans="1:9" ht="18" customHeight="1">
      <c r="A41" s="336" t="s">
        <v>184</v>
      </c>
      <c r="B41" s="79">
        <v>452</v>
      </c>
      <c r="C41" s="80">
        <v>314</v>
      </c>
      <c r="D41" s="80">
        <v>16</v>
      </c>
      <c r="E41" s="80">
        <v>17</v>
      </c>
      <c r="F41" s="80">
        <v>609</v>
      </c>
      <c r="G41" s="80">
        <v>482</v>
      </c>
      <c r="H41" s="80">
        <v>56</v>
      </c>
      <c r="I41" s="80">
        <v>60</v>
      </c>
    </row>
    <row r="42" spans="1:9" ht="18" customHeight="1">
      <c r="A42" s="128"/>
      <c r="B42" s="156"/>
      <c r="C42" s="155"/>
      <c r="D42" s="155"/>
      <c r="E42" s="155"/>
      <c r="F42" s="155"/>
      <c r="G42" s="155"/>
      <c r="H42" s="155"/>
      <c r="I42" s="155"/>
    </row>
    <row r="43" spans="1:9" ht="18" customHeight="1">
      <c r="A43" s="336" t="s">
        <v>185</v>
      </c>
      <c r="B43" s="79">
        <v>388</v>
      </c>
      <c r="C43" s="80">
        <v>266</v>
      </c>
      <c r="D43" s="80">
        <v>10</v>
      </c>
      <c r="E43" s="80">
        <v>119</v>
      </c>
      <c r="F43" s="80">
        <v>365</v>
      </c>
      <c r="G43" s="80">
        <v>295</v>
      </c>
      <c r="H43" s="80">
        <v>31</v>
      </c>
      <c r="I43" s="80">
        <v>710</v>
      </c>
    </row>
    <row r="44" spans="1:9" ht="18" customHeight="1">
      <c r="A44" s="336" t="s">
        <v>186</v>
      </c>
      <c r="B44" s="79">
        <v>109</v>
      </c>
      <c r="C44" s="80">
        <v>77</v>
      </c>
      <c r="D44" s="80">
        <v>4</v>
      </c>
      <c r="E44" s="80">
        <v>31</v>
      </c>
      <c r="F44" s="80">
        <v>114</v>
      </c>
      <c r="G44" s="80">
        <v>89</v>
      </c>
      <c r="H44" s="80">
        <v>10</v>
      </c>
      <c r="I44" s="80">
        <v>198</v>
      </c>
    </row>
    <row r="45" spans="1:9" ht="18" customHeight="1">
      <c r="A45" s="336" t="s">
        <v>187</v>
      </c>
      <c r="B45" s="79">
        <v>111</v>
      </c>
      <c r="C45" s="80">
        <v>83</v>
      </c>
      <c r="D45" s="80">
        <v>1</v>
      </c>
      <c r="E45" s="80">
        <v>23</v>
      </c>
      <c r="F45" s="80">
        <v>116</v>
      </c>
      <c r="G45" s="80">
        <v>106</v>
      </c>
      <c r="H45" s="80">
        <v>7</v>
      </c>
      <c r="I45" s="80">
        <v>138</v>
      </c>
    </row>
    <row r="46" spans="1:9" ht="18" customHeight="1">
      <c r="A46" s="336" t="s">
        <v>188</v>
      </c>
      <c r="B46" s="79">
        <v>129</v>
      </c>
      <c r="C46" s="80">
        <v>111</v>
      </c>
      <c r="D46" s="80">
        <v>6</v>
      </c>
      <c r="E46" s="80">
        <v>42</v>
      </c>
      <c r="F46" s="80">
        <v>124</v>
      </c>
      <c r="G46" s="80">
        <v>92</v>
      </c>
      <c r="H46" s="80">
        <v>2</v>
      </c>
      <c r="I46" s="80">
        <v>89</v>
      </c>
    </row>
    <row r="47" spans="1:9" ht="18" customHeight="1">
      <c r="A47" s="336" t="s">
        <v>189</v>
      </c>
      <c r="B47" s="79">
        <v>639</v>
      </c>
      <c r="C47" s="80">
        <v>425</v>
      </c>
      <c r="D47" s="80">
        <v>28</v>
      </c>
      <c r="E47" s="80">
        <v>254</v>
      </c>
      <c r="F47" s="80">
        <v>737</v>
      </c>
      <c r="G47" s="80">
        <v>502</v>
      </c>
      <c r="H47" s="80">
        <v>15</v>
      </c>
      <c r="I47" s="80">
        <v>654</v>
      </c>
    </row>
    <row r="48" spans="1:9" ht="18" customHeight="1" thickBot="1">
      <c r="A48" s="127" t="s">
        <v>51</v>
      </c>
      <c r="B48" s="73"/>
      <c r="C48" s="72"/>
      <c r="D48" s="72"/>
      <c r="E48" s="72"/>
      <c r="F48" s="72"/>
      <c r="G48" s="72"/>
      <c r="H48" s="72"/>
      <c r="I48" s="72"/>
    </row>
    <row r="49" s="71" customFormat="1" ht="18" customHeight="1"/>
    <row r="50" s="71" customFormat="1" ht="18" customHeight="1"/>
    <row r="51" s="71" customFormat="1" ht="18" customHeight="1"/>
    <row r="52" s="71" customFormat="1" ht="18" customHeight="1"/>
    <row r="53" s="71" customFormat="1" ht="18" customHeight="1"/>
    <row r="54" s="71" customFormat="1" ht="18" customHeight="1"/>
    <row r="55" s="71" customFormat="1" ht="18" customHeight="1"/>
    <row r="56" s="71" customFormat="1" ht="18" customHeight="1"/>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sheetData>
  <mergeCells count="56">
    <mergeCell ref="A49:IV49"/>
    <mergeCell ref="A50:IV50"/>
    <mergeCell ref="A5:A6"/>
    <mergeCell ref="A1:I1"/>
    <mergeCell ref="B4:E4"/>
    <mergeCell ref="F4:I4"/>
    <mergeCell ref="A2:I2"/>
    <mergeCell ref="B3:I3"/>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s>
  <phoneticPr fontId="2"/>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showZeros="0" topLeftCell="A43" workbookViewId="0">
      <selection activeCell="A74" sqref="A74:IV74"/>
    </sheetView>
  </sheetViews>
  <sheetFormatPr defaultRowHeight="14.25"/>
  <cols>
    <col min="1" max="1" width="14.75" style="70" customWidth="1"/>
    <col min="2" max="5" width="17.875" style="70" customWidth="1"/>
    <col min="6" max="6" width="24.125" style="70" customWidth="1"/>
    <col min="7" max="10" width="17.875" style="70" customWidth="1"/>
    <col min="11" max="11" width="11.5" style="70" customWidth="1"/>
    <col min="12" max="15" width="9" style="70"/>
    <col min="16" max="16" width="9.5" style="70" bestFit="1" customWidth="1"/>
    <col min="17" max="16384" width="9" style="70"/>
  </cols>
  <sheetData>
    <row r="1" spans="1:10" ht="24.75" customHeight="1">
      <c r="A1" s="91" t="s">
        <v>617</v>
      </c>
      <c r="B1" s="91"/>
      <c r="C1" s="91"/>
      <c r="D1" s="91"/>
      <c r="E1" s="91"/>
      <c r="F1" s="91"/>
      <c r="G1" s="91"/>
      <c r="H1" s="104"/>
    </row>
    <row r="2" spans="1:10" ht="18" customHeight="1">
      <c r="A2" s="153"/>
      <c r="B2" s="153"/>
      <c r="C2" s="153"/>
      <c r="D2" s="153"/>
      <c r="E2" s="153"/>
      <c r="F2" s="153"/>
      <c r="G2" s="153"/>
    </row>
    <row r="3" spans="1:10" s="384" customFormat="1" ht="18" customHeight="1" thickBot="1">
      <c r="A3" s="589" t="s">
        <v>624</v>
      </c>
      <c r="B3" s="590"/>
      <c r="C3" s="590"/>
      <c r="D3" s="590"/>
      <c r="E3" s="590"/>
      <c r="F3" s="590"/>
      <c r="G3" s="590"/>
    </row>
    <row r="4" spans="1:10" s="384" customFormat="1" ht="18" customHeight="1">
      <c r="A4" s="374" t="s">
        <v>625</v>
      </c>
      <c r="B4" s="591" t="s">
        <v>626</v>
      </c>
      <c r="C4" s="592"/>
      <c r="D4" s="592"/>
      <c r="E4" s="592"/>
      <c r="F4" s="592"/>
      <c r="G4" s="593" t="s">
        <v>628</v>
      </c>
    </row>
    <row r="5" spans="1:10" s="384" customFormat="1" ht="18" customHeight="1">
      <c r="A5" s="375"/>
      <c r="B5" s="594"/>
      <c r="C5" s="595" t="s">
        <v>618</v>
      </c>
      <c r="D5" s="595" t="s">
        <v>629</v>
      </c>
      <c r="E5" s="595" t="s">
        <v>620</v>
      </c>
      <c r="F5" s="595" t="s">
        <v>621</v>
      </c>
      <c r="G5" s="596" t="s">
        <v>623</v>
      </c>
      <c r="H5" s="519"/>
      <c r="I5" s="519"/>
    </row>
    <row r="6" spans="1:10" s="384" customFormat="1" ht="18" customHeight="1">
      <c r="A6" s="597" t="s">
        <v>86</v>
      </c>
      <c r="B6" s="394"/>
      <c r="C6" s="598" t="s">
        <v>619</v>
      </c>
      <c r="D6" s="598" t="s">
        <v>619</v>
      </c>
      <c r="E6" s="598" t="s">
        <v>619</v>
      </c>
      <c r="F6" s="598" t="s">
        <v>622</v>
      </c>
      <c r="G6" s="598" t="s">
        <v>627</v>
      </c>
      <c r="H6" s="519"/>
      <c r="I6" s="519"/>
    </row>
    <row r="7" spans="1:10" ht="18" customHeight="1">
      <c r="A7" s="83"/>
      <c r="B7" s="82"/>
      <c r="C7" s="150"/>
      <c r="D7" s="150"/>
      <c r="E7" s="150"/>
      <c r="F7" s="150"/>
      <c r="G7" s="149"/>
      <c r="H7" s="418"/>
      <c r="I7" s="418"/>
    </row>
    <row r="8" spans="1:10" ht="18" customHeight="1">
      <c r="A8" s="78">
        <v>1991</v>
      </c>
      <c r="B8" s="129">
        <v>82.8</v>
      </c>
      <c r="C8" s="75">
        <f>B8-(D8+E8+F8)</f>
        <v>78.327399999999997</v>
      </c>
      <c r="D8" s="75">
        <f>(11413+26313)/10000</f>
        <v>3.7726000000000002</v>
      </c>
      <c r="E8" s="75">
        <v>0.7</v>
      </c>
      <c r="F8" s="75"/>
      <c r="G8" s="147">
        <v>0.71488391770201076</v>
      </c>
      <c r="H8" s="418"/>
      <c r="I8" s="418"/>
    </row>
    <row r="9" spans="1:10" ht="18" customHeight="1">
      <c r="A9" s="78">
        <v>1992</v>
      </c>
      <c r="B9" s="129">
        <v>89.8</v>
      </c>
      <c r="C9" s="75">
        <f>B9-(D9+E9+F9)</f>
        <v>85.151699999999991</v>
      </c>
      <c r="D9" s="75">
        <f>(26814+11669)/10000</f>
        <v>3.8483000000000001</v>
      </c>
      <c r="E9" s="75">
        <v>0.8</v>
      </c>
      <c r="F9" s="75"/>
      <c r="G9" s="147">
        <v>0.76640124262829534</v>
      </c>
      <c r="H9" s="418"/>
      <c r="I9" s="418"/>
    </row>
    <row r="10" spans="1:10" ht="18" customHeight="1">
      <c r="A10" s="78">
        <v>1993</v>
      </c>
      <c r="B10" s="129">
        <v>92.7</v>
      </c>
      <c r="C10" s="75">
        <f>B10-(D10+E10+F10)</f>
        <v>87.437600000000003</v>
      </c>
      <c r="D10" s="75">
        <f>(12207+27417)/10000</f>
        <v>3.9624000000000001</v>
      </c>
      <c r="E10" s="75">
        <v>0.9</v>
      </c>
      <c r="F10" s="75">
        <v>0.4</v>
      </c>
      <c r="G10" s="147">
        <v>0.78216627150535367</v>
      </c>
      <c r="H10" s="418"/>
      <c r="I10" s="418"/>
      <c r="J10" s="148"/>
    </row>
    <row r="11" spans="1:10" ht="18" customHeight="1">
      <c r="A11" s="78">
        <v>1994</v>
      </c>
      <c r="B11" s="129">
        <v>95.5</v>
      </c>
      <c r="C11" s="75">
        <f>B11-(D11+E11+F11)</f>
        <v>90.135599999999997</v>
      </c>
      <c r="D11" s="75">
        <f>(12202+27442)/10000</f>
        <v>3.9643999999999999</v>
      </c>
      <c r="E11" s="75">
        <v>0.9</v>
      </c>
      <c r="F11" s="75">
        <v>0.5</v>
      </c>
      <c r="G11" s="147">
        <v>0.79682937004589072</v>
      </c>
      <c r="H11" s="418"/>
      <c r="I11" s="418"/>
    </row>
    <row r="12" spans="1:10" ht="18" customHeight="1">
      <c r="A12" s="78">
        <v>1995</v>
      </c>
      <c r="B12" s="129">
        <v>97.6</v>
      </c>
      <c r="C12" s="75">
        <f>B12-(D12+E12+F12)</f>
        <v>91.932999999999993</v>
      </c>
      <c r="D12" s="75">
        <f>(12452+27218)/10000</f>
        <v>3.9670000000000001</v>
      </c>
      <c r="E12" s="75">
        <v>1.1000000000000001</v>
      </c>
      <c r="F12" s="75">
        <v>0.6</v>
      </c>
      <c r="G12" s="147">
        <v>0.80580576448345043</v>
      </c>
      <c r="H12" s="418"/>
      <c r="I12" s="418"/>
    </row>
    <row r="13" spans="1:10" ht="18" customHeight="1">
      <c r="A13" s="78">
        <v>1996</v>
      </c>
      <c r="B13" s="129">
        <v>100.8</v>
      </c>
      <c r="C13" s="75">
        <f>B13-(D13+E13+F13)</f>
        <v>95.004999999999995</v>
      </c>
      <c r="D13" s="75">
        <f>(12475+27475)/10000</f>
        <v>3.9950000000000001</v>
      </c>
      <c r="E13" s="75">
        <v>1.2</v>
      </c>
      <c r="F13" s="75">
        <v>0.6</v>
      </c>
      <c r="G13" s="147">
        <v>0.82360342841268408</v>
      </c>
      <c r="H13" s="418"/>
      <c r="I13" s="418"/>
    </row>
    <row r="14" spans="1:10" ht="18" customHeight="1">
      <c r="A14" s="78">
        <v>1997</v>
      </c>
      <c r="B14" s="129">
        <v>103.1</v>
      </c>
      <c r="C14" s="75">
        <f>B14-(D14+E14+F14)</f>
        <v>97.1511</v>
      </c>
      <c r="D14" s="75">
        <f>(12508+27981)/10000</f>
        <v>4.0488999999999997</v>
      </c>
      <c r="E14" s="75">
        <v>1.3</v>
      </c>
      <c r="F14" s="75">
        <v>0.6</v>
      </c>
      <c r="G14" s="147">
        <v>0.83396696487793831</v>
      </c>
      <c r="H14" s="418"/>
      <c r="I14" s="418"/>
    </row>
    <row r="15" spans="1:10" ht="18" customHeight="1">
      <c r="A15" s="78">
        <v>1998</v>
      </c>
      <c r="B15" s="129">
        <v>105.8</v>
      </c>
      <c r="C15" s="75">
        <f>B15-(D15+E15+F15)</f>
        <v>99.596000000000004</v>
      </c>
      <c r="D15" s="75">
        <f>(12690+28350)/10000</f>
        <v>4.1040000000000001</v>
      </c>
      <c r="E15" s="75">
        <v>1.5</v>
      </c>
      <c r="F15" s="75">
        <v>0.6</v>
      </c>
      <c r="G15" s="147">
        <v>0.84802141694920685</v>
      </c>
      <c r="H15" s="418"/>
      <c r="I15" s="418"/>
    </row>
    <row r="16" spans="1:10" ht="18" customHeight="1">
      <c r="A16" s="78">
        <v>1999</v>
      </c>
      <c r="B16" s="129">
        <v>108.88809999999999</v>
      </c>
      <c r="C16" s="75">
        <f>SUM(B16-(D16+F16+E16))</f>
        <v>102.38809999999999</v>
      </c>
      <c r="D16" s="75">
        <v>4.0999999999999996</v>
      </c>
      <c r="E16" s="75">
        <v>1.6</v>
      </c>
      <c r="F16" s="75">
        <v>0.8</v>
      </c>
      <c r="G16" s="147">
        <v>0.86566152035997646</v>
      </c>
      <c r="H16" s="418"/>
      <c r="I16" s="418"/>
    </row>
    <row r="17" spans="1:11" ht="18" customHeight="1">
      <c r="A17" s="78">
        <v>2000</v>
      </c>
      <c r="B17" s="129">
        <v>113.0407</v>
      </c>
      <c r="C17" s="75">
        <f>SUM(B17-(D17+F17+E17))</f>
        <v>104.5407</v>
      </c>
      <c r="D17" s="75">
        <v>4.0999999999999996</v>
      </c>
      <c r="E17" s="75">
        <v>1.8</v>
      </c>
      <c r="F17" s="75">
        <v>2.6</v>
      </c>
      <c r="G17" s="147">
        <v>0.89188909841174657</v>
      </c>
      <c r="H17" s="418"/>
      <c r="I17" s="418"/>
    </row>
    <row r="18" spans="1:11" ht="18" customHeight="1">
      <c r="A18" s="78">
        <v>2001</v>
      </c>
      <c r="B18" s="129">
        <v>140.69999999999999</v>
      </c>
      <c r="C18" s="75">
        <v>114.6</v>
      </c>
      <c r="D18" s="75">
        <v>4.2</v>
      </c>
      <c r="E18" s="75">
        <v>2.2999999999999998</v>
      </c>
      <c r="F18" s="75">
        <v>19.600000000000001</v>
      </c>
      <c r="G18" s="147">
        <v>1.1000000000000001</v>
      </c>
      <c r="H18" s="418"/>
      <c r="I18" s="418"/>
      <c r="K18" s="148"/>
    </row>
    <row r="19" spans="1:11" ht="18" customHeight="1">
      <c r="A19" s="78">
        <v>2002</v>
      </c>
      <c r="B19" s="129">
        <v>141.5</v>
      </c>
      <c r="C19" s="75">
        <v>114.9</v>
      </c>
      <c r="D19" s="75">
        <v>4.3</v>
      </c>
      <c r="E19" s="75">
        <v>2.5</v>
      </c>
      <c r="F19" s="75">
        <v>19.8</v>
      </c>
      <c r="G19" s="147">
        <v>1.1000000000000001</v>
      </c>
      <c r="H19" s="418"/>
      <c r="I19" s="418"/>
      <c r="K19" s="148"/>
    </row>
    <row r="20" spans="1:11" ht="18" customHeight="1">
      <c r="A20" s="78">
        <v>2003</v>
      </c>
      <c r="B20" s="129">
        <v>142.9</v>
      </c>
      <c r="C20" s="75">
        <v>120.6</v>
      </c>
      <c r="D20" s="75">
        <v>4.5</v>
      </c>
      <c r="E20" s="75">
        <v>2.7</v>
      </c>
      <c r="F20" s="75">
        <v>15.1</v>
      </c>
      <c r="G20" s="147">
        <v>1.1100000000000001</v>
      </c>
      <c r="H20" s="418"/>
      <c r="I20" s="418"/>
      <c r="K20" s="148"/>
    </row>
    <row r="21" spans="1:11" ht="18" customHeight="1">
      <c r="A21" s="78">
        <v>2004</v>
      </c>
      <c r="B21" s="129">
        <v>157.19999999999999</v>
      </c>
      <c r="C21" s="75">
        <v>137.69999999999999</v>
      </c>
      <c r="D21" s="75">
        <v>4.5</v>
      </c>
      <c r="E21" s="75">
        <v>3</v>
      </c>
      <c r="F21" s="75">
        <v>12</v>
      </c>
      <c r="G21" s="147">
        <v>1.21</v>
      </c>
      <c r="H21" s="418"/>
      <c r="I21" s="418"/>
      <c r="K21" s="148"/>
    </row>
    <row r="22" spans="1:11" ht="18" customHeight="1">
      <c r="A22" s="78">
        <v>2005</v>
      </c>
      <c r="B22" s="129">
        <v>180.7</v>
      </c>
      <c r="C22" s="75">
        <v>156.30000000000001</v>
      </c>
      <c r="D22" s="75">
        <v>4.4000000000000004</v>
      </c>
      <c r="E22" s="75">
        <v>3.2</v>
      </c>
      <c r="F22" s="75">
        <v>16.8</v>
      </c>
      <c r="G22" s="147">
        <v>1.38</v>
      </c>
      <c r="H22" s="418"/>
      <c r="I22" s="418"/>
      <c r="K22" s="148"/>
    </row>
    <row r="23" spans="1:11" ht="18" customHeight="1">
      <c r="A23" s="78">
        <v>2006</v>
      </c>
      <c r="B23" s="129">
        <v>204.5</v>
      </c>
      <c r="C23" s="75">
        <v>178.1</v>
      </c>
      <c r="D23" s="75">
        <v>4.4000000000000004</v>
      </c>
      <c r="E23" s="75">
        <v>3.2</v>
      </c>
      <c r="F23" s="75">
        <v>18.8</v>
      </c>
      <c r="G23" s="147">
        <v>1.56</v>
      </c>
      <c r="H23" s="418"/>
      <c r="I23" s="418"/>
      <c r="K23" s="148"/>
    </row>
    <row r="24" spans="1:11" ht="18" customHeight="1">
      <c r="A24" s="78">
        <v>2007</v>
      </c>
      <c r="B24" s="129">
        <v>269.60000000000002</v>
      </c>
      <c r="C24" s="75">
        <v>241.3</v>
      </c>
      <c r="D24" s="75">
        <v>4.7</v>
      </c>
      <c r="E24" s="75">
        <v>3.4</v>
      </c>
      <c r="F24" s="75">
        <v>20.2</v>
      </c>
      <c r="G24" s="147">
        <v>2.04</v>
      </c>
      <c r="H24" s="418"/>
      <c r="I24" s="418"/>
      <c r="K24" s="148"/>
    </row>
    <row r="25" spans="1:11" ht="18" customHeight="1">
      <c r="A25" s="78">
        <v>2008</v>
      </c>
      <c r="B25" s="129">
        <v>300.3</v>
      </c>
      <c r="C25" s="75">
        <v>265.7</v>
      </c>
      <c r="D25" s="75">
        <v>5.4</v>
      </c>
      <c r="E25" s="75">
        <v>4.3</v>
      </c>
      <c r="F25" s="75">
        <v>24.8</v>
      </c>
      <c r="G25" s="147">
        <v>2.2599999999999998</v>
      </c>
      <c r="H25" s="418"/>
      <c r="I25" s="418"/>
      <c r="K25" s="148"/>
    </row>
    <row r="26" spans="1:11" ht="18" customHeight="1">
      <c r="A26" s="78">
        <v>2009</v>
      </c>
      <c r="B26" s="129">
        <v>326.5</v>
      </c>
      <c r="C26" s="75">
        <v>289</v>
      </c>
      <c r="D26" s="75">
        <v>5.9</v>
      </c>
      <c r="E26" s="75">
        <v>4.8</v>
      </c>
      <c r="F26" s="75">
        <v>26.8</v>
      </c>
      <c r="G26" s="147">
        <v>2.4500000000000002</v>
      </c>
      <c r="H26" s="418"/>
      <c r="I26" s="418"/>
      <c r="K26" s="148"/>
    </row>
    <row r="27" spans="1:11" ht="18" customHeight="1">
      <c r="A27" s="78" t="s">
        <v>85</v>
      </c>
      <c r="B27" s="129">
        <v>349.6</v>
      </c>
      <c r="C27" s="75">
        <v>314.89999999999998</v>
      </c>
      <c r="D27" s="75">
        <v>6.1</v>
      </c>
      <c r="E27" s="75">
        <v>5.5</v>
      </c>
      <c r="F27" s="75">
        <v>23.1</v>
      </c>
      <c r="G27" s="147">
        <v>2.61</v>
      </c>
      <c r="H27" s="418"/>
      <c r="I27" s="418"/>
      <c r="K27" s="148"/>
    </row>
    <row r="28" spans="1:11" ht="18" customHeight="1">
      <c r="A28" s="78"/>
      <c r="B28" s="129"/>
      <c r="C28" s="75"/>
      <c r="D28" s="75"/>
      <c r="E28" s="75"/>
      <c r="F28" s="75"/>
      <c r="G28" s="147"/>
      <c r="H28" s="418"/>
      <c r="I28" s="418"/>
    </row>
    <row r="29" spans="1:11" s="142" customFormat="1" ht="18" customHeight="1">
      <c r="A29" s="335" t="s">
        <v>159</v>
      </c>
      <c r="B29" s="129">
        <v>9.8000000000000007</v>
      </c>
      <c r="C29" s="75">
        <v>6.6</v>
      </c>
      <c r="D29" s="75">
        <v>0.1</v>
      </c>
      <c r="E29" s="75">
        <v>0.2</v>
      </c>
      <c r="F29" s="75">
        <v>2.9</v>
      </c>
      <c r="G29" s="147">
        <v>4.9951577552372708</v>
      </c>
      <c r="H29" s="418"/>
      <c r="I29" s="418"/>
      <c r="J29" s="146"/>
    </row>
    <row r="30" spans="1:11" s="142" customFormat="1" ht="18" customHeight="1">
      <c r="A30" s="336" t="s">
        <v>160</v>
      </c>
      <c r="B30" s="129">
        <v>2.9</v>
      </c>
      <c r="C30" s="75">
        <v>2.5</v>
      </c>
      <c r="D30" s="75">
        <v>0.1</v>
      </c>
      <c r="E30" s="75">
        <v>0.1</v>
      </c>
      <c r="F30" s="75">
        <v>0.2</v>
      </c>
      <c r="G30" s="147">
        <v>2.2319882397309296</v>
      </c>
      <c r="J30" s="146"/>
    </row>
    <row r="31" spans="1:11" s="142" customFormat="1" ht="18" customHeight="1">
      <c r="A31" s="336" t="s">
        <v>161</v>
      </c>
      <c r="B31" s="129">
        <v>15.7</v>
      </c>
      <c r="C31" s="75">
        <v>14.9</v>
      </c>
      <c r="D31" s="75">
        <v>0.1</v>
      </c>
      <c r="E31" s="75">
        <v>0.1</v>
      </c>
      <c r="F31" s="75">
        <v>0.6</v>
      </c>
      <c r="G31" s="147">
        <v>2.1824955516014235</v>
      </c>
      <c r="J31" s="146"/>
    </row>
    <row r="32" spans="1:11" s="142" customFormat="1" ht="18" customHeight="1">
      <c r="A32" s="336" t="s">
        <v>162</v>
      </c>
      <c r="B32" s="129">
        <v>6</v>
      </c>
      <c r="C32" s="75">
        <v>5.4</v>
      </c>
      <c r="D32" s="75">
        <v>0.1</v>
      </c>
      <c r="E32" s="75"/>
      <c r="F32" s="75">
        <v>0.5</v>
      </c>
      <c r="G32" s="147">
        <v>1.6787374886842599</v>
      </c>
      <c r="J32" s="146"/>
    </row>
    <row r="33" spans="1:10" s="142" customFormat="1" ht="18" customHeight="1">
      <c r="A33" s="336" t="s">
        <v>163</v>
      </c>
      <c r="B33" s="129">
        <v>4.7</v>
      </c>
      <c r="C33" s="75">
        <v>3.9</v>
      </c>
      <c r="D33" s="75">
        <v>0.2</v>
      </c>
      <c r="E33" s="75">
        <v>0.1</v>
      </c>
      <c r="F33" s="75">
        <v>0.5</v>
      </c>
      <c r="G33" s="147">
        <v>1.90115714131657</v>
      </c>
      <c r="J33" s="146"/>
    </row>
    <row r="34" spans="1:10" s="142" customFormat="1" ht="18" customHeight="1">
      <c r="A34" s="128"/>
      <c r="B34" s="129"/>
      <c r="C34" s="75"/>
      <c r="D34" s="75"/>
      <c r="E34" s="75"/>
      <c r="F34" s="75"/>
      <c r="G34" s="147"/>
      <c r="J34" s="146"/>
    </row>
    <row r="35" spans="1:10" s="142" customFormat="1" ht="18" customHeight="1">
      <c r="A35" s="336" t="s">
        <v>164</v>
      </c>
      <c r="B35" s="129">
        <v>13.2</v>
      </c>
      <c r="C35" s="75">
        <v>10.8</v>
      </c>
      <c r="D35" s="75">
        <v>0.1</v>
      </c>
      <c r="E35" s="75">
        <v>0.2</v>
      </c>
      <c r="F35" s="75">
        <v>2.1</v>
      </c>
      <c r="G35" s="147">
        <v>3.0172118219845028</v>
      </c>
      <c r="J35" s="146"/>
    </row>
    <row r="36" spans="1:10" s="142" customFormat="1" ht="18" customHeight="1">
      <c r="A36" s="336" t="s">
        <v>165</v>
      </c>
      <c r="B36" s="129">
        <v>7.8</v>
      </c>
      <c r="C36" s="75">
        <v>6.9</v>
      </c>
      <c r="D36" s="75">
        <v>0.3</v>
      </c>
      <c r="E36" s="75">
        <v>0.1</v>
      </c>
      <c r="F36" s="75">
        <v>0.5</v>
      </c>
      <c r="G36" s="147">
        <v>2.839872582927101</v>
      </c>
      <c r="J36" s="146"/>
    </row>
    <row r="37" spans="1:10" s="142" customFormat="1" ht="18" customHeight="1">
      <c r="A37" s="336" t="s">
        <v>166</v>
      </c>
      <c r="B37" s="129">
        <v>7.8</v>
      </c>
      <c r="C37" s="75">
        <v>6.8</v>
      </c>
      <c r="D37" s="75">
        <v>0.3</v>
      </c>
      <c r="E37" s="75">
        <v>0.2</v>
      </c>
      <c r="F37" s="75">
        <v>0.5</v>
      </c>
      <c r="G37" s="147">
        <v>2.0347459478817043</v>
      </c>
      <c r="J37" s="146"/>
    </row>
    <row r="38" spans="1:10" s="142" customFormat="1" ht="18" customHeight="1">
      <c r="A38" s="128"/>
      <c r="B38" s="129"/>
      <c r="C38" s="75"/>
      <c r="D38" s="75"/>
      <c r="E38" s="75"/>
      <c r="F38" s="75"/>
      <c r="G38" s="147"/>
      <c r="J38" s="146"/>
    </row>
    <row r="39" spans="1:10" s="142" customFormat="1" ht="18" customHeight="1">
      <c r="A39" s="336" t="s">
        <v>167</v>
      </c>
      <c r="B39" s="129">
        <v>10.7</v>
      </c>
      <c r="C39" s="75">
        <v>9.8000000000000007</v>
      </c>
      <c r="D39" s="75">
        <v>0.2</v>
      </c>
      <c r="E39" s="75">
        <v>0.3</v>
      </c>
      <c r="F39" s="75">
        <v>0.4</v>
      </c>
      <c r="G39" s="147">
        <v>4.6467981736606623</v>
      </c>
      <c r="J39" s="146"/>
    </row>
    <row r="40" spans="1:10" s="142" customFormat="1" ht="18" customHeight="1">
      <c r="A40" s="336" t="s">
        <v>168</v>
      </c>
      <c r="B40" s="129">
        <v>26.6</v>
      </c>
      <c r="C40" s="75">
        <v>24.6</v>
      </c>
      <c r="D40" s="75">
        <v>0.7</v>
      </c>
      <c r="E40" s="75">
        <v>0.2</v>
      </c>
      <c r="F40" s="75">
        <v>1.1000000000000001</v>
      </c>
      <c r="G40" s="147">
        <v>3.380207234660086</v>
      </c>
      <c r="J40" s="146"/>
    </row>
    <row r="41" spans="1:10" s="142" customFormat="1" ht="18" customHeight="1">
      <c r="A41" s="336" t="s">
        <v>169</v>
      </c>
      <c r="B41" s="129">
        <v>20.2</v>
      </c>
      <c r="C41" s="75">
        <v>19.100000000000001</v>
      </c>
      <c r="D41" s="75">
        <v>0.1</v>
      </c>
      <c r="E41" s="75">
        <v>0.2</v>
      </c>
      <c r="F41" s="75">
        <v>0.8</v>
      </c>
      <c r="G41" s="147">
        <v>3.708797009461104</v>
      </c>
      <c r="J41" s="146"/>
    </row>
    <row r="42" spans="1:10" s="142" customFormat="1" ht="18" customHeight="1">
      <c r="A42" s="336" t="s">
        <v>170</v>
      </c>
      <c r="B42" s="129">
        <v>22.3</v>
      </c>
      <c r="C42" s="75">
        <v>21.1</v>
      </c>
      <c r="D42" s="75">
        <v>0.1</v>
      </c>
      <c r="E42" s="75">
        <v>0.3</v>
      </c>
      <c r="F42" s="75">
        <v>0.8</v>
      </c>
      <c r="G42" s="147">
        <v>3.7436775497667369</v>
      </c>
      <c r="J42" s="146"/>
    </row>
    <row r="43" spans="1:10" s="142" customFormat="1" ht="18" customHeight="1">
      <c r="A43" s="336" t="s">
        <v>171</v>
      </c>
      <c r="B43" s="129">
        <v>3.1</v>
      </c>
      <c r="C43" s="75">
        <v>2.2000000000000002</v>
      </c>
      <c r="D43" s="75">
        <v>0.3</v>
      </c>
      <c r="E43" s="75">
        <v>0.1</v>
      </c>
      <c r="F43" s="75">
        <v>0.5</v>
      </c>
      <c r="G43" s="147">
        <v>0.8394259409694016</v>
      </c>
      <c r="J43" s="146"/>
    </row>
    <row r="44" spans="1:10" s="142" customFormat="1" ht="18" customHeight="1">
      <c r="A44" s="336" t="s">
        <v>172</v>
      </c>
      <c r="B44" s="129">
        <v>15.1</v>
      </c>
      <c r="C44" s="75">
        <v>14.8</v>
      </c>
      <c r="D44" s="75"/>
      <c r="E44" s="75"/>
      <c r="F44" s="75">
        <v>0.3</v>
      </c>
      <c r="G44" s="147">
        <v>3.3839439122277559</v>
      </c>
      <c r="J44" s="146"/>
    </row>
    <row r="45" spans="1:10" s="142" customFormat="1" ht="18" customHeight="1">
      <c r="A45" s="336" t="s">
        <v>173</v>
      </c>
      <c r="B45" s="129">
        <v>33.4</v>
      </c>
      <c r="C45" s="75">
        <v>30.9</v>
      </c>
      <c r="D45" s="75">
        <v>0.3</v>
      </c>
      <c r="E45" s="75">
        <v>0.2</v>
      </c>
      <c r="F45" s="75">
        <v>2</v>
      </c>
      <c r="G45" s="147">
        <v>3.4835704440157844</v>
      </c>
      <c r="J45" s="146"/>
    </row>
    <row r="46" spans="1:10" s="142" customFormat="1" ht="18" customHeight="1">
      <c r="A46" s="128"/>
      <c r="B46" s="129"/>
      <c r="C46" s="75"/>
      <c r="D46" s="75"/>
      <c r="E46" s="75"/>
      <c r="F46" s="75"/>
      <c r="G46" s="147"/>
      <c r="J46" s="146"/>
    </row>
    <row r="47" spans="1:10" s="142" customFormat="1" ht="18" customHeight="1">
      <c r="A47" s="336" t="s">
        <v>174</v>
      </c>
      <c r="B47" s="129">
        <v>27.5</v>
      </c>
      <c r="C47" s="75">
        <v>26.1</v>
      </c>
      <c r="D47" s="75">
        <v>0.1</v>
      </c>
      <c r="E47" s="75">
        <v>0.2</v>
      </c>
      <c r="F47" s="75">
        <v>1.1000000000000001</v>
      </c>
      <c r="G47" s="147">
        <v>2.9238305876419974</v>
      </c>
      <c r="J47" s="146"/>
    </row>
    <row r="48" spans="1:10" s="142" customFormat="1" ht="18" customHeight="1">
      <c r="A48" s="336" t="s">
        <v>175</v>
      </c>
      <c r="B48" s="129">
        <v>23.7</v>
      </c>
      <c r="C48" s="75">
        <v>21.9</v>
      </c>
      <c r="D48" s="75">
        <v>0.3</v>
      </c>
      <c r="E48" s="75">
        <v>0.4</v>
      </c>
      <c r="F48" s="75">
        <v>1.1000000000000001</v>
      </c>
      <c r="G48" s="147">
        <v>4.1376317379608833</v>
      </c>
      <c r="J48" s="146"/>
    </row>
    <row r="49" spans="1:11" s="142" customFormat="1" ht="18" customHeight="1">
      <c r="A49" s="336" t="s">
        <v>176</v>
      </c>
      <c r="B49" s="129">
        <v>14.6</v>
      </c>
      <c r="C49" s="75">
        <v>13</v>
      </c>
      <c r="D49" s="75">
        <v>0.4</v>
      </c>
      <c r="E49" s="75">
        <v>0.4</v>
      </c>
      <c r="F49" s="75">
        <v>0.8</v>
      </c>
      <c r="G49" s="147">
        <v>2.2221883989589197</v>
      </c>
      <c r="J49" s="146"/>
    </row>
    <row r="50" spans="1:11" s="142" customFormat="1" ht="18" customHeight="1">
      <c r="A50" s="336" t="s">
        <v>177</v>
      </c>
      <c r="B50" s="129">
        <v>14</v>
      </c>
      <c r="C50" s="75">
        <v>11.8</v>
      </c>
      <c r="D50" s="75">
        <v>0.4</v>
      </c>
      <c r="E50" s="75">
        <v>0.4</v>
      </c>
      <c r="F50" s="75">
        <v>1.4</v>
      </c>
      <c r="G50" s="147">
        <v>1.3408723433882892</v>
      </c>
      <c r="J50" s="146"/>
    </row>
    <row r="51" spans="1:11" s="142" customFormat="1" ht="18" customHeight="1">
      <c r="A51" s="336" t="s">
        <v>178</v>
      </c>
      <c r="B51" s="129">
        <v>5.7</v>
      </c>
      <c r="C51" s="75">
        <v>5</v>
      </c>
      <c r="D51" s="75">
        <v>0.2</v>
      </c>
      <c r="E51" s="75">
        <v>0.1</v>
      </c>
      <c r="F51" s="75">
        <v>0.4</v>
      </c>
      <c r="G51" s="147">
        <v>1.2364425162689807</v>
      </c>
      <c r="J51" s="146"/>
    </row>
    <row r="52" spans="1:11" s="142" customFormat="1" ht="18" customHeight="1">
      <c r="A52" s="336" t="s">
        <v>179</v>
      </c>
      <c r="B52" s="129">
        <v>0.5</v>
      </c>
      <c r="C52" s="75">
        <v>0.4</v>
      </c>
      <c r="D52" s="75"/>
      <c r="E52" s="75"/>
      <c r="F52" s="75">
        <v>0.1</v>
      </c>
      <c r="G52" s="147">
        <v>0.57567130181847659</v>
      </c>
      <c r="J52" s="146"/>
    </row>
    <row r="53" spans="1:11" s="142" customFormat="1" ht="18" customHeight="1">
      <c r="A53" s="128"/>
      <c r="B53" s="129"/>
      <c r="C53" s="75"/>
      <c r="D53" s="75"/>
      <c r="E53" s="75"/>
      <c r="F53" s="75"/>
      <c r="G53" s="147"/>
      <c r="J53" s="146"/>
    </row>
    <row r="54" spans="1:11" s="142" customFormat="1" ht="18" customHeight="1">
      <c r="A54" s="336" t="s">
        <v>180</v>
      </c>
      <c r="B54" s="129">
        <v>9.5</v>
      </c>
      <c r="C54" s="75">
        <v>8.6999999999999993</v>
      </c>
      <c r="D54" s="75">
        <v>0.2</v>
      </c>
      <c r="E54" s="75">
        <v>0.2</v>
      </c>
      <c r="F54" s="75">
        <v>0.4</v>
      </c>
      <c r="G54" s="147">
        <v>3.2933280640084313</v>
      </c>
      <c r="J54" s="146"/>
    </row>
    <row r="55" spans="1:11" s="142" customFormat="1" ht="18" customHeight="1">
      <c r="A55" s="336" t="s">
        <v>181</v>
      </c>
      <c r="B55" s="129">
        <v>30.1</v>
      </c>
      <c r="C55" s="75">
        <v>27.7</v>
      </c>
      <c r="D55" s="75">
        <v>0.7</v>
      </c>
      <c r="E55" s="75">
        <v>0.2</v>
      </c>
      <c r="F55" s="75">
        <v>1.5</v>
      </c>
      <c r="G55" s="147">
        <v>3.7414915250866385</v>
      </c>
      <c r="J55" s="146"/>
    </row>
    <row r="56" spans="1:11" s="142" customFormat="1" ht="18" customHeight="1">
      <c r="A56" s="336" t="s">
        <v>182</v>
      </c>
      <c r="B56" s="129">
        <v>3</v>
      </c>
      <c r="C56" s="75">
        <v>2.5</v>
      </c>
      <c r="D56" s="75">
        <v>0.2</v>
      </c>
      <c r="E56" s="75">
        <v>0.1</v>
      </c>
      <c r="F56" s="75">
        <v>0.2</v>
      </c>
      <c r="G56" s="147">
        <v>0.86233143145177982</v>
      </c>
      <c r="J56" s="146"/>
    </row>
    <row r="57" spans="1:11" s="142" customFormat="1" ht="18" customHeight="1">
      <c r="A57" s="336" t="s">
        <v>183</v>
      </c>
      <c r="B57" s="129">
        <v>5.0999999999999996</v>
      </c>
      <c r="C57" s="75">
        <v>4.0999999999999996</v>
      </c>
      <c r="D57" s="75">
        <v>0.1</v>
      </c>
      <c r="E57" s="75">
        <v>0.1</v>
      </c>
      <c r="F57" s="75">
        <v>0.8</v>
      </c>
      <c r="G57" s="147">
        <v>1.1083101529902641</v>
      </c>
      <c r="J57" s="146"/>
    </row>
    <row r="58" spans="1:11" s="142" customFormat="1" ht="18" customHeight="1">
      <c r="A58" s="336" t="s">
        <v>184</v>
      </c>
      <c r="B58" s="129">
        <v>0.6</v>
      </c>
      <c r="C58" s="75">
        <v>0.5</v>
      </c>
      <c r="D58" s="75"/>
      <c r="E58" s="75">
        <v>0.1</v>
      </c>
      <c r="F58" s="75"/>
      <c r="G58" s="147">
        <v>1.9951995498829815</v>
      </c>
      <c r="J58" s="146"/>
    </row>
    <row r="59" spans="1:11" s="142" customFormat="1" ht="18" customHeight="1">
      <c r="A59" s="128"/>
      <c r="B59" s="129"/>
      <c r="C59" s="75"/>
      <c r="D59" s="75"/>
      <c r="E59" s="75"/>
      <c r="F59" s="75"/>
      <c r="G59" s="147"/>
      <c r="J59" s="146"/>
    </row>
    <row r="60" spans="1:11" s="142" customFormat="1" ht="18" customHeight="1">
      <c r="A60" s="336" t="s">
        <v>185</v>
      </c>
      <c r="B60" s="129">
        <v>6.9</v>
      </c>
      <c r="C60" s="75">
        <v>5.8</v>
      </c>
      <c r="D60" s="75">
        <v>0.1</v>
      </c>
      <c r="E60" s="75">
        <v>0.2</v>
      </c>
      <c r="F60" s="75">
        <v>0.8</v>
      </c>
      <c r="G60" s="147">
        <v>1.8472774356640791</v>
      </c>
      <c r="J60" s="146"/>
      <c r="K60" s="145"/>
    </row>
    <row r="61" spans="1:11" s="142" customFormat="1" ht="18" customHeight="1">
      <c r="A61" s="336" t="s">
        <v>186</v>
      </c>
      <c r="B61" s="129">
        <v>2.7</v>
      </c>
      <c r="C61" s="75">
        <v>2.2000000000000002</v>
      </c>
      <c r="D61" s="75"/>
      <c r="E61" s="75">
        <v>0.1</v>
      </c>
      <c r="F61" s="75">
        <v>0.4</v>
      </c>
      <c r="G61" s="147">
        <v>1.0546957398104673</v>
      </c>
      <c r="J61" s="146"/>
      <c r="K61" s="145"/>
    </row>
    <row r="62" spans="1:11" s="142" customFormat="1" ht="18" customHeight="1">
      <c r="A62" s="336" t="s">
        <v>187</v>
      </c>
      <c r="B62" s="129">
        <v>0.6</v>
      </c>
      <c r="C62" s="75">
        <v>0.5</v>
      </c>
      <c r="D62" s="75"/>
      <c r="E62" s="75"/>
      <c r="F62" s="75">
        <v>0.1</v>
      </c>
      <c r="G62" s="147">
        <v>1.0648304257546986</v>
      </c>
      <c r="J62" s="146"/>
      <c r="K62" s="145"/>
    </row>
    <row r="63" spans="1:11" s="142" customFormat="1" ht="18" customHeight="1">
      <c r="A63" s="336" t="s">
        <v>188</v>
      </c>
      <c r="B63" s="129">
        <v>0.6</v>
      </c>
      <c r="C63" s="75">
        <v>0.6</v>
      </c>
      <c r="D63" s="75"/>
      <c r="E63" s="75"/>
      <c r="F63" s="75"/>
      <c r="G63" s="147">
        <v>0.94792719919110213</v>
      </c>
      <c r="J63" s="146"/>
      <c r="K63" s="145"/>
    </row>
    <row r="64" spans="1:11" s="142" customFormat="1" ht="18" customHeight="1">
      <c r="A64" s="336" t="s">
        <v>189</v>
      </c>
      <c r="B64" s="129">
        <v>4.5999999999999996</v>
      </c>
      <c r="C64" s="75">
        <v>3.5</v>
      </c>
      <c r="D64" s="75">
        <v>0.2</v>
      </c>
      <c r="E64" s="75">
        <v>0.6</v>
      </c>
      <c r="F64" s="75">
        <v>0.3</v>
      </c>
      <c r="G64" s="147">
        <v>2.1051571774418676</v>
      </c>
      <c r="J64" s="146"/>
      <c r="K64" s="145"/>
    </row>
    <row r="65" spans="1:7" s="142" customFormat="1" ht="18" customHeight="1" thickBot="1">
      <c r="A65" s="127" t="s">
        <v>51</v>
      </c>
      <c r="B65" s="144"/>
      <c r="C65" s="143"/>
      <c r="D65" s="143"/>
      <c r="E65" s="143"/>
      <c r="F65" s="143"/>
      <c r="G65" s="99"/>
    </row>
    <row r="66" spans="1:7" s="92" customFormat="1" ht="18" customHeight="1"/>
    <row r="67" spans="1:7" s="354" customFormat="1" ht="18" customHeight="1">
      <c r="A67" s="92"/>
      <c r="B67" s="92"/>
      <c r="C67" s="92"/>
      <c r="D67" s="92"/>
      <c r="E67" s="92"/>
      <c r="F67" s="92"/>
      <c r="G67" s="92"/>
    </row>
    <row r="68" spans="1:7" s="92" customFormat="1" ht="18" customHeight="1"/>
    <row r="69" spans="1:7" s="92" customFormat="1" ht="18" customHeight="1"/>
    <row r="70" spans="1:7" s="71" customFormat="1" ht="18" customHeight="1"/>
    <row r="71" spans="1:7" s="71" customFormat="1" ht="18" customHeight="1"/>
    <row r="72" spans="1:7" s="71" customFormat="1" ht="18" customHeight="1"/>
    <row r="73" spans="1:7" s="71" customFormat="1" ht="18" customHeight="1"/>
    <row r="74" spans="1:7" s="71" customFormat="1" ht="18" customHeight="1"/>
    <row r="75" spans="1:7" s="71" customFormat="1" ht="18" customHeight="1"/>
    <row r="76" spans="1:7" s="71" customFormat="1" ht="18" customHeight="1"/>
    <row r="77" spans="1:7" s="71" customFormat="1" ht="18" customHeight="1"/>
    <row r="78" spans="1:7" s="71" customFormat="1" ht="12"/>
    <row r="79" spans="1:7" s="71" customFormat="1" ht="12"/>
    <row r="80" spans="1:7"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row r="114" s="71" customFormat="1" ht="12"/>
    <row r="115" s="71" customFormat="1" ht="12"/>
  </sheetData>
  <mergeCells count="56">
    <mergeCell ref="A66:IV66"/>
    <mergeCell ref="A67:IV67"/>
    <mergeCell ref="A1:G1"/>
    <mergeCell ref="B4:B6"/>
    <mergeCell ref="A4:A5"/>
    <mergeCell ref="C4:F4"/>
    <mergeCell ref="A2:G2"/>
    <mergeCell ref="B3:G3"/>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 ref="A114:IV114"/>
    <mergeCell ref="A115:IV11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showGridLines="0" showZeros="0" topLeftCell="A58" zoomScaleNormal="100" workbookViewId="0">
      <selection activeCell="M25" sqref="M25"/>
    </sheetView>
  </sheetViews>
  <sheetFormatPr defaultRowHeight="14.25"/>
  <cols>
    <col min="1" max="1" width="14.625" style="1" customWidth="1"/>
    <col min="2" max="5" width="15.625" style="1" customWidth="1"/>
    <col min="6" max="8" width="22.625" style="1" customWidth="1"/>
    <col min="9" max="16384" width="9" style="1"/>
  </cols>
  <sheetData>
    <row r="1" spans="1:8" ht="25.5" customHeight="1">
      <c r="A1" s="22" t="s">
        <v>631</v>
      </c>
      <c r="B1" s="22"/>
      <c r="C1" s="22"/>
      <c r="D1" s="22"/>
      <c r="E1" s="5"/>
      <c r="F1" s="5"/>
      <c r="G1" s="5"/>
      <c r="H1" s="5"/>
    </row>
    <row r="2" spans="1:8" ht="18" customHeight="1" thickBot="1">
      <c r="A2" s="21"/>
      <c r="B2" s="51"/>
      <c r="C2" s="51"/>
      <c r="D2" s="51"/>
    </row>
    <row r="3" spans="1:8" ht="21.75" customHeight="1">
      <c r="A3" s="601" t="s">
        <v>638</v>
      </c>
      <c r="B3" s="575" t="s">
        <v>632</v>
      </c>
      <c r="C3" s="576" t="s">
        <v>633</v>
      </c>
      <c r="D3" s="576" t="s">
        <v>634</v>
      </c>
    </row>
    <row r="4" spans="1:8" ht="21.75" customHeight="1">
      <c r="A4" s="600"/>
      <c r="B4" s="518" t="s">
        <v>635</v>
      </c>
      <c r="C4" s="577" t="s">
        <v>636</v>
      </c>
      <c r="D4" s="577" t="s">
        <v>637</v>
      </c>
    </row>
    <row r="5" spans="1:8" ht="18" customHeight="1">
      <c r="A5" s="36"/>
      <c r="B5" s="139" t="s">
        <v>51</v>
      </c>
      <c r="C5" s="29"/>
      <c r="D5" s="29"/>
    </row>
    <row r="6" spans="1:8" ht="18" customHeight="1">
      <c r="A6" s="57">
        <v>1985</v>
      </c>
      <c r="B6" s="137">
        <v>14872</v>
      </c>
      <c r="C6" s="9">
        <v>23.213000000000001</v>
      </c>
      <c r="D6" s="9">
        <v>5.1088899999999997</v>
      </c>
    </row>
    <row r="7" spans="1:8" ht="18" customHeight="1">
      <c r="A7" s="57">
        <v>1986</v>
      </c>
      <c r="B7" s="137">
        <v>19865</v>
      </c>
      <c r="C7" s="9">
        <v>31.362200000000001</v>
      </c>
      <c r="D7" s="9">
        <v>4.2117399999999998</v>
      </c>
    </row>
    <row r="8" spans="1:8" ht="18" customHeight="1">
      <c r="A8" s="57">
        <v>1987</v>
      </c>
      <c r="B8" s="137">
        <v>27793</v>
      </c>
      <c r="C8" s="9">
        <v>43.304099999999998</v>
      </c>
      <c r="D8" s="9">
        <v>8.7994899999999987</v>
      </c>
    </row>
    <row r="9" spans="1:8" ht="18" customHeight="1">
      <c r="A9" s="57">
        <v>1988</v>
      </c>
      <c r="B9" s="137">
        <v>40496</v>
      </c>
      <c r="C9" s="9">
        <v>55.892600000000002</v>
      </c>
      <c r="D9" s="9">
        <v>16.522590000000001</v>
      </c>
    </row>
    <row r="10" spans="1:8" ht="18" customHeight="1">
      <c r="A10" s="57">
        <v>1989</v>
      </c>
      <c r="B10" s="137">
        <v>41565</v>
      </c>
      <c r="C10" s="9">
        <v>60.477200000000003</v>
      </c>
      <c r="D10" s="9">
        <v>16.109929999999999</v>
      </c>
    </row>
    <row r="11" spans="1:8" ht="18" customHeight="1">
      <c r="A11" s="57">
        <v>1990</v>
      </c>
      <c r="B11" s="137">
        <v>41827</v>
      </c>
      <c r="C11" s="9">
        <v>63.757100000000001</v>
      </c>
      <c r="D11" s="9">
        <v>17.80444</v>
      </c>
    </row>
    <row r="12" spans="1:8" ht="18" customHeight="1">
      <c r="A12" s="57">
        <v>1991</v>
      </c>
      <c r="B12" s="137">
        <v>43805</v>
      </c>
      <c r="C12" s="9">
        <v>70.132199999999997</v>
      </c>
      <c r="D12" s="9">
        <v>21.289920000000002</v>
      </c>
    </row>
    <row r="13" spans="1:8" ht="18" customHeight="1">
      <c r="A13" s="57">
        <v>1992</v>
      </c>
      <c r="B13" s="137">
        <v>49836</v>
      </c>
      <c r="C13" s="9">
        <v>77.817300000000003</v>
      </c>
      <c r="D13" s="9">
        <v>32.638640000000002</v>
      </c>
    </row>
    <row r="14" spans="1:8" ht="18" customHeight="1">
      <c r="A14" s="57">
        <v>1993</v>
      </c>
      <c r="B14" s="137">
        <v>56881</v>
      </c>
      <c r="C14" s="9">
        <v>84.479600000000005</v>
      </c>
      <c r="D14" s="9">
        <v>44.729469999999999</v>
      </c>
    </row>
    <row r="15" spans="1:8" ht="18" customHeight="1">
      <c r="A15" s="57">
        <v>1994</v>
      </c>
      <c r="B15" s="137">
        <v>60233</v>
      </c>
      <c r="C15" s="9">
        <v>90.882999999999996</v>
      </c>
      <c r="D15" s="9">
        <v>44.085830000000001</v>
      </c>
    </row>
    <row r="16" spans="1:8" ht="18" customHeight="1">
      <c r="A16" s="57">
        <v>1995</v>
      </c>
      <c r="B16" s="137">
        <v>60237</v>
      </c>
      <c r="C16" s="9">
        <v>93.935199999999995</v>
      </c>
      <c r="D16" s="9">
        <v>49.070720000000001</v>
      </c>
    </row>
    <row r="17" spans="1:4" ht="18" customHeight="1">
      <c r="A17" s="57">
        <v>1996</v>
      </c>
      <c r="B17" s="137">
        <v>59397</v>
      </c>
      <c r="C17" s="9">
        <v>93.584299999999999</v>
      </c>
      <c r="D17" s="9">
        <v>45.118020000000001</v>
      </c>
    </row>
    <row r="18" spans="1:4" ht="18" customHeight="1">
      <c r="A18" s="57">
        <v>1997</v>
      </c>
      <c r="B18" s="137">
        <v>55509</v>
      </c>
      <c r="C18" s="9">
        <v>90.975800000000007</v>
      </c>
      <c r="D18" s="9">
        <v>66.324640000000002</v>
      </c>
    </row>
    <row r="19" spans="1:4" ht="18" customHeight="1">
      <c r="A19" s="57">
        <v>1998</v>
      </c>
      <c r="B19" s="137">
        <v>50514</v>
      </c>
      <c r="C19" s="9">
        <v>85.604500000000002</v>
      </c>
      <c r="D19" s="9">
        <v>63.922750000000001</v>
      </c>
    </row>
    <row r="20" spans="1:4" ht="18" customHeight="1">
      <c r="A20" s="57">
        <v>1999</v>
      </c>
      <c r="B20" s="137">
        <v>44628</v>
      </c>
      <c r="C20" s="9">
        <v>79.026799999999994</v>
      </c>
      <c r="D20" s="9">
        <v>76.730350000000001</v>
      </c>
    </row>
    <row r="21" spans="1:4" ht="18" customHeight="1">
      <c r="A21" s="57">
        <v>2000</v>
      </c>
      <c r="B21" s="137">
        <v>40670</v>
      </c>
      <c r="C21" s="9">
        <v>72.549099999999996</v>
      </c>
      <c r="D21" s="9">
        <v>99.030169999999998</v>
      </c>
    </row>
    <row r="22" spans="1:4" ht="18" customHeight="1">
      <c r="A22" s="57">
        <v>2001</v>
      </c>
      <c r="B22" s="137">
        <v>37980</v>
      </c>
      <c r="C22" s="9">
        <v>69.864999999999995</v>
      </c>
      <c r="D22" s="9">
        <v>119.51961000000001</v>
      </c>
    </row>
    <row r="23" spans="1:4" ht="18" customHeight="1">
      <c r="A23" s="57">
        <v>2002</v>
      </c>
      <c r="B23" s="137">
        <v>35758</v>
      </c>
      <c r="C23" s="9">
        <v>68.3</v>
      </c>
      <c r="D23" s="9">
        <v>148.30000000000001</v>
      </c>
    </row>
    <row r="24" spans="1:4" ht="18" customHeight="1">
      <c r="A24" s="57">
        <v>2003</v>
      </c>
      <c r="B24" s="137">
        <v>33976</v>
      </c>
      <c r="C24" s="9">
        <v>67.900000000000006</v>
      </c>
      <c r="D24" s="9">
        <v>189.9</v>
      </c>
    </row>
    <row r="25" spans="1:4" ht="18" customHeight="1">
      <c r="A25" s="57">
        <v>2004</v>
      </c>
      <c r="B25" s="137">
        <v>32410</v>
      </c>
      <c r="C25" s="9">
        <v>66.2</v>
      </c>
      <c r="D25" s="9">
        <v>219</v>
      </c>
    </row>
    <row r="26" spans="1:4" ht="18" customHeight="1">
      <c r="A26" s="57">
        <v>2005</v>
      </c>
      <c r="B26" s="137">
        <v>31211</v>
      </c>
      <c r="C26" s="9">
        <v>63.7</v>
      </c>
      <c r="D26" s="9">
        <v>225.2</v>
      </c>
    </row>
    <row r="27" spans="1:4" ht="18" customHeight="1">
      <c r="A27" s="57">
        <v>2006</v>
      </c>
      <c r="B27" s="137">
        <v>30199</v>
      </c>
      <c r="C27" s="9">
        <v>55.9</v>
      </c>
      <c r="D27" s="9">
        <v>237.8</v>
      </c>
    </row>
    <row r="28" spans="1:4" ht="18" customHeight="1">
      <c r="A28" s="57">
        <v>2007</v>
      </c>
      <c r="B28" s="137" t="s">
        <v>84</v>
      </c>
      <c r="C28" s="9">
        <v>56.3</v>
      </c>
      <c r="D28" s="9">
        <v>169.3</v>
      </c>
    </row>
    <row r="29" spans="1:4" ht="18" customHeight="1">
      <c r="A29" s="57">
        <v>2008</v>
      </c>
      <c r="B29" s="137" t="s">
        <v>83</v>
      </c>
      <c r="C29" s="9">
        <v>61.9</v>
      </c>
      <c r="D29" s="9">
        <v>118.4</v>
      </c>
    </row>
    <row r="30" spans="1:4" ht="18" customHeight="1">
      <c r="A30" s="57">
        <v>2009</v>
      </c>
      <c r="B30" s="137" t="s">
        <v>82</v>
      </c>
      <c r="C30" s="9">
        <v>62.7</v>
      </c>
      <c r="D30" s="9">
        <v>125.4</v>
      </c>
    </row>
    <row r="31" spans="1:4" ht="18" customHeight="1">
      <c r="A31" s="57" t="s">
        <v>81</v>
      </c>
      <c r="B31" s="137">
        <v>22226</v>
      </c>
      <c r="C31" s="9">
        <v>62.5</v>
      </c>
      <c r="D31" s="9">
        <v>150.80000000000001</v>
      </c>
    </row>
    <row r="32" spans="1:4" ht="18" customHeight="1">
      <c r="A32" s="57"/>
      <c r="B32" s="137" t="s">
        <v>51</v>
      </c>
      <c r="C32" s="9"/>
      <c r="D32" s="9"/>
    </row>
    <row r="33" spans="1:4" ht="18" customHeight="1">
      <c r="A33" s="335" t="s">
        <v>159</v>
      </c>
      <c r="B33" s="119">
        <v>701</v>
      </c>
      <c r="C33" s="9">
        <v>1.2</v>
      </c>
      <c r="D33" s="9">
        <v>1.1000000000000001</v>
      </c>
    </row>
    <row r="34" spans="1:4" ht="18" customHeight="1">
      <c r="A34" s="336" t="s">
        <v>160</v>
      </c>
      <c r="B34" s="119">
        <v>336</v>
      </c>
      <c r="C34" s="9">
        <v>0.8</v>
      </c>
      <c r="D34" s="9">
        <v>2.4</v>
      </c>
    </row>
    <row r="35" spans="1:4" ht="18" customHeight="1">
      <c r="A35" s="336" t="s">
        <v>161</v>
      </c>
      <c r="B35" s="119">
        <v>1071</v>
      </c>
      <c r="C35" s="9">
        <v>2.4</v>
      </c>
      <c r="D35" s="9">
        <v>4.2</v>
      </c>
    </row>
    <row r="36" spans="1:4" ht="18" customHeight="1">
      <c r="A36" s="336" t="s">
        <v>162</v>
      </c>
      <c r="B36" s="119">
        <v>555</v>
      </c>
      <c r="C36" s="9">
        <v>1.8</v>
      </c>
      <c r="D36" s="9">
        <v>0.6</v>
      </c>
    </row>
    <row r="37" spans="1:4" ht="18" customHeight="1">
      <c r="A37" s="336" t="s">
        <v>163</v>
      </c>
      <c r="B37" s="119">
        <v>227</v>
      </c>
      <c r="C37" s="9">
        <v>0.6</v>
      </c>
      <c r="D37" s="9">
        <v>0.4</v>
      </c>
    </row>
    <row r="38" spans="1:4" ht="18" customHeight="1">
      <c r="A38" s="128"/>
      <c r="B38" s="119"/>
      <c r="C38" s="26"/>
      <c r="D38" s="26"/>
    </row>
    <row r="39" spans="1:4" ht="18" customHeight="1">
      <c r="A39" s="336" t="s">
        <v>164</v>
      </c>
      <c r="B39" s="119">
        <v>2189</v>
      </c>
      <c r="C39" s="9">
        <v>4.9000000000000004</v>
      </c>
      <c r="D39" s="9">
        <v>7.4</v>
      </c>
    </row>
    <row r="40" spans="1:4" ht="18" customHeight="1">
      <c r="A40" s="336" t="s">
        <v>165</v>
      </c>
      <c r="B40" s="119">
        <v>667</v>
      </c>
      <c r="C40" s="9">
        <v>1.1000000000000001</v>
      </c>
      <c r="D40" s="141"/>
    </row>
    <row r="41" spans="1:4" ht="18" customHeight="1">
      <c r="A41" s="336" t="s">
        <v>166</v>
      </c>
      <c r="B41" s="119">
        <v>609</v>
      </c>
      <c r="C41" s="9">
        <v>1</v>
      </c>
      <c r="D41" s="141"/>
    </row>
    <row r="42" spans="1:4" ht="18" customHeight="1">
      <c r="A42" s="128"/>
      <c r="B42" s="119"/>
      <c r="C42" s="26"/>
      <c r="D42" s="26"/>
    </row>
    <row r="43" spans="1:4" ht="18" customHeight="1">
      <c r="A43" s="336" t="s">
        <v>167</v>
      </c>
      <c r="B43" s="119">
        <v>1375</v>
      </c>
      <c r="C43" s="9">
        <v>3.2</v>
      </c>
      <c r="D43" s="9">
        <v>13.2</v>
      </c>
    </row>
    <row r="44" spans="1:4" ht="18" customHeight="1">
      <c r="A44" s="336" t="s">
        <v>168</v>
      </c>
      <c r="B44" s="119">
        <v>3582</v>
      </c>
      <c r="C44" s="9">
        <v>12.1</v>
      </c>
      <c r="D44" s="9">
        <v>30</v>
      </c>
    </row>
    <row r="45" spans="1:4" ht="18" customHeight="1">
      <c r="A45" s="336" t="s">
        <v>169</v>
      </c>
      <c r="B45" s="119">
        <v>2708</v>
      </c>
      <c r="C45" s="9">
        <v>10</v>
      </c>
      <c r="D45" s="9">
        <v>67.900000000000006</v>
      </c>
    </row>
    <row r="46" spans="1:4" ht="18" customHeight="1">
      <c r="A46" s="336" t="s">
        <v>170</v>
      </c>
      <c r="B46" s="119">
        <v>385</v>
      </c>
      <c r="C46" s="9">
        <v>0.8</v>
      </c>
      <c r="D46" s="9">
        <v>1.4</v>
      </c>
    </row>
    <row r="47" spans="1:4" ht="18" customHeight="1">
      <c r="A47" s="336" t="s">
        <v>171</v>
      </c>
      <c r="B47" s="119">
        <v>382</v>
      </c>
      <c r="C47" s="9">
        <v>0.9</v>
      </c>
      <c r="D47" s="9">
        <v>0.5</v>
      </c>
    </row>
    <row r="48" spans="1:4" ht="18" customHeight="1">
      <c r="A48" s="336" t="s">
        <v>172</v>
      </c>
      <c r="B48" s="119">
        <v>334</v>
      </c>
      <c r="C48" s="9">
        <v>1.3</v>
      </c>
      <c r="D48" s="9">
        <v>0.6</v>
      </c>
    </row>
    <row r="49" spans="1:4" ht="18" customHeight="1">
      <c r="A49" s="336" t="s">
        <v>173</v>
      </c>
      <c r="B49" s="119">
        <v>1424</v>
      </c>
      <c r="C49" s="9">
        <v>4</v>
      </c>
      <c r="D49" s="9">
        <v>9.6999999999999993</v>
      </c>
    </row>
    <row r="50" spans="1:4" ht="18" customHeight="1">
      <c r="A50" s="128"/>
      <c r="B50" s="119"/>
      <c r="C50" s="26"/>
      <c r="D50" s="26"/>
    </row>
    <row r="51" spans="1:4" ht="18" customHeight="1">
      <c r="A51" s="336" t="s">
        <v>174</v>
      </c>
      <c r="B51" s="119">
        <v>1151</v>
      </c>
      <c r="C51" s="9">
        <v>3</v>
      </c>
      <c r="D51" s="9">
        <v>1.4</v>
      </c>
    </row>
    <row r="52" spans="1:4" ht="18" customHeight="1">
      <c r="A52" s="336" t="s">
        <v>175</v>
      </c>
      <c r="B52" s="119">
        <v>754</v>
      </c>
      <c r="C52" s="9">
        <v>1.8</v>
      </c>
      <c r="D52" s="9">
        <v>0.4</v>
      </c>
    </row>
    <row r="53" spans="1:4" ht="18" customHeight="1">
      <c r="A53" s="336" t="s">
        <v>176</v>
      </c>
      <c r="B53" s="119">
        <v>630</v>
      </c>
      <c r="C53" s="9">
        <v>1.9</v>
      </c>
      <c r="D53" s="9">
        <v>0.1</v>
      </c>
    </row>
    <row r="54" spans="1:4" ht="18" customHeight="1">
      <c r="A54" s="336" t="s">
        <v>177</v>
      </c>
      <c r="B54" s="119">
        <v>172</v>
      </c>
      <c r="C54" s="9">
        <v>0.5</v>
      </c>
      <c r="D54" s="9">
        <v>0.4</v>
      </c>
    </row>
    <row r="55" spans="1:4" ht="18" customHeight="1">
      <c r="A55" s="336" t="s">
        <v>178</v>
      </c>
      <c r="B55" s="119">
        <v>199</v>
      </c>
      <c r="C55" s="9">
        <v>0.4</v>
      </c>
      <c r="D55" s="9">
        <v>0.7</v>
      </c>
    </row>
    <row r="56" spans="1:4" ht="18" customHeight="1">
      <c r="A56" s="336" t="s">
        <v>179</v>
      </c>
      <c r="B56" s="119">
        <v>13</v>
      </c>
      <c r="C56" s="9"/>
      <c r="D56" s="9"/>
    </row>
    <row r="57" spans="1:4" ht="18" customHeight="1">
      <c r="A57" s="128"/>
      <c r="B57" s="119"/>
      <c r="C57" s="26"/>
      <c r="D57" s="26"/>
    </row>
    <row r="58" spans="1:4" ht="18" customHeight="1">
      <c r="A58" s="336" t="s">
        <v>180</v>
      </c>
      <c r="B58" s="119">
        <v>748</v>
      </c>
      <c r="C58" s="9">
        <v>2.5</v>
      </c>
      <c r="D58" s="9">
        <v>5.8</v>
      </c>
    </row>
    <row r="59" spans="1:4" ht="18" customHeight="1">
      <c r="A59" s="336" t="s">
        <v>181</v>
      </c>
      <c r="B59" s="119">
        <v>793</v>
      </c>
      <c r="C59" s="9">
        <v>2.4</v>
      </c>
      <c r="D59" s="9">
        <v>0.1</v>
      </c>
    </row>
    <row r="60" spans="1:4" ht="18" customHeight="1">
      <c r="A60" s="336" t="s">
        <v>182</v>
      </c>
      <c r="B60" s="119">
        <v>84</v>
      </c>
      <c r="C60" s="9">
        <v>0.2</v>
      </c>
      <c r="D60" s="9"/>
    </row>
    <row r="61" spans="1:4" ht="18" customHeight="1">
      <c r="A61" s="336" t="s">
        <v>183</v>
      </c>
      <c r="B61" s="119">
        <v>421</v>
      </c>
      <c r="C61" s="9">
        <v>2.2000000000000002</v>
      </c>
      <c r="D61" s="9">
        <v>1.3</v>
      </c>
    </row>
    <row r="62" spans="1:4" ht="18" customHeight="1">
      <c r="A62" s="336" t="s">
        <v>184</v>
      </c>
      <c r="B62" s="119">
        <v>4</v>
      </c>
      <c r="C62" s="9"/>
      <c r="D62" s="9"/>
    </row>
    <row r="63" spans="1:4" ht="18" customHeight="1">
      <c r="A63" s="128"/>
      <c r="B63" s="119"/>
      <c r="C63" s="26"/>
      <c r="D63" s="26"/>
    </row>
    <row r="64" spans="1:4" ht="18" customHeight="1">
      <c r="A64" s="336" t="s">
        <v>185</v>
      </c>
      <c r="B64" s="119">
        <v>290</v>
      </c>
      <c r="C64" s="9">
        <v>0.6</v>
      </c>
      <c r="D64" s="9">
        <v>0.2</v>
      </c>
    </row>
    <row r="65" spans="1:4" ht="18" customHeight="1">
      <c r="A65" s="336" t="s">
        <v>186</v>
      </c>
      <c r="B65" s="119">
        <v>105</v>
      </c>
      <c r="C65" s="9">
        <v>0.2</v>
      </c>
      <c r="D65" s="9"/>
    </row>
    <row r="66" spans="1:4" ht="18" customHeight="1">
      <c r="A66" s="336" t="s">
        <v>187</v>
      </c>
      <c r="B66" s="119">
        <v>17</v>
      </c>
      <c r="C66" s="9"/>
      <c r="D66" s="9">
        <v>0.4</v>
      </c>
    </row>
    <row r="67" spans="1:4" ht="18" customHeight="1">
      <c r="A67" s="336" t="s">
        <v>188</v>
      </c>
      <c r="B67" s="119">
        <v>87</v>
      </c>
      <c r="C67" s="9">
        <v>0.2</v>
      </c>
      <c r="D67" s="9"/>
    </row>
    <row r="68" spans="1:4" ht="18" customHeight="1">
      <c r="A68" s="336" t="s">
        <v>189</v>
      </c>
      <c r="B68" s="119">
        <v>213</v>
      </c>
      <c r="C68" s="9">
        <v>0.5</v>
      </c>
      <c r="D68" s="9">
        <v>0.3</v>
      </c>
    </row>
    <row r="69" spans="1:4" ht="18" customHeight="1" thickBot="1">
      <c r="A69" s="42"/>
      <c r="B69" s="25"/>
      <c r="C69" s="24"/>
      <c r="D69" s="24"/>
    </row>
    <row r="70" spans="1:4" s="2" customFormat="1" ht="18" customHeight="1"/>
    <row r="71" spans="1:4" s="2" customFormat="1" ht="18" customHeight="1"/>
    <row r="72" spans="1:4" s="2" customFormat="1" ht="18" customHeight="1"/>
    <row r="73" spans="1:4" s="2" customFormat="1" ht="18" customHeight="1"/>
    <row r="74" spans="1:4" s="2" customFormat="1" ht="18" customHeight="1"/>
    <row r="75" spans="1:4" s="2" customFormat="1" ht="18" customHeight="1"/>
    <row r="76" spans="1:4" s="2" customFormat="1" ht="18" customHeight="1"/>
    <row r="77" spans="1:4" s="2" customFormat="1" ht="18" customHeight="1"/>
    <row r="78" spans="1:4" s="2" customFormat="1" ht="18" customHeight="1"/>
    <row r="79" spans="1:4" s="2" customFormat="1" ht="18" customHeight="1"/>
    <row r="80" spans="1:4" s="2" customFormat="1" ht="18" customHeight="1"/>
    <row r="81" s="2" customFormat="1" ht="18" customHeight="1"/>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sheetData>
  <mergeCells count="53">
    <mergeCell ref="A70:IV70"/>
    <mergeCell ref="A71:IV71"/>
    <mergeCell ref="A72:IV72"/>
    <mergeCell ref="A1:D1"/>
    <mergeCell ref="B2:D2"/>
    <mergeCell ref="A73:IV73"/>
    <mergeCell ref="A3:A4"/>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7:IV117"/>
    <mergeCell ref="A118:IV118"/>
    <mergeCell ref="A119:IV119"/>
    <mergeCell ref="A113:IV113"/>
    <mergeCell ref="A114:IV114"/>
    <mergeCell ref="A115:IV115"/>
    <mergeCell ref="A116:IV116"/>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showZeros="0" topLeftCell="A50" workbookViewId="0">
      <selection activeCell="A29" sqref="A29:A64"/>
    </sheetView>
  </sheetViews>
  <sheetFormatPr defaultRowHeight="10.5"/>
  <cols>
    <col min="1" max="1" width="13.75" style="314" customWidth="1"/>
    <col min="2" max="14" width="13.625" style="314" customWidth="1"/>
    <col min="15" max="17" width="8.875" style="314" customWidth="1"/>
    <col min="18" max="16384" width="9" style="314"/>
  </cols>
  <sheetData>
    <row r="1" spans="1:12" ht="24" customHeight="1">
      <c r="A1" s="91" t="s">
        <v>192</v>
      </c>
      <c r="B1" s="91"/>
      <c r="C1" s="91"/>
      <c r="D1" s="91"/>
      <c r="E1" s="91"/>
      <c r="F1" s="91"/>
      <c r="G1" s="91"/>
      <c r="H1" s="91"/>
      <c r="I1" s="91"/>
      <c r="J1" s="91"/>
      <c r="K1" s="91"/>
      <c r="L1" s="91"/>
    </row>
    <row r="2" spans="1:12" ht="18" customHeight="1">
      <c r="A2" s="91"/>
      <c r="B2" s="163"/>
      <c r="C2" s="163"/>
      <c r="D2" s="163"/>
      <c r="E2" s="163"/>
      <c r="F2" s="163"/>
      <c r="G2" s="163"/>
      <c r="H2" s="163"/>
      <c r="I2" s="163"/>
      <c r="J2" s="163"/>
      <c r="K2" s="163"/>
      <c r="L2" s="163"/>
    </row>
    <row r="3" spans="1:12" ht="18" customHeight="1" thickBot="1">
      <c r="A3" s="90" t="s">
        <v>211</v>
      </c>
      <c r="B3" s="135"/>
      <c r="C3" s="135"/>
      <c r="D3" s="135"/>
      <c r="E3" s="135"/>
      <c r="F3" s="135"/>
      <c r="G3" s="135"/>
      <c r="H3" s="135"/>
      <c r="I3" s="135"/>
      <c r="J3" s="135"/>
      <c r="K3" s="135"/>
      <c r="L3" s="135"/>
    </row>
    <row r="4" spans="1:12" ht="18" customHeight="1">
      <c r="A4" s="337" t="s">
        <v>193</v>
      </c>
      <c r="B4" s="338" t="s">
        <v>214</v>
      </c>
      <c r="C4" s="339" t="s">
        <v>212</v>
      </c>
      <c r="D4" s="340"/>
      <c r="E4" s="341"/>
      <c r="F4" s="341"/>
      <c r="G4" s="341"/>
      <c r="H4" s="341"/>
      <c r="I4" s="342" t="s">
        <v>195</v>
      </c>
      <c r="J4" s="342" t="s">
        <v>196</v>
      </c>
      <c r="K4" s="338" t="s">
        <v>197</v>
      </c>
      <c r="L4" s="339" t="s">
        <v>198</v>
      </c>
    </row>
    <row r="5" spans="1:12" ht="18" customHeight="1">
      <c r="A5" s="343"/>
      <c r="B5" s="344"/>
      <c r="C5" s="345" t="s">
        <v>213</v>
      </c>
      <c r="D5" s="346" t="s">
        <v>200</v>
      </c>
      <c r="E5" s="347"/>
      <c r="F5" s="348" t="s">
        <v>201</v>
      </c>
      <c r="G5" s="355" t="s">
        <v>202</v>
      </c>
      <c r="H5" s="348" t="s">
        <v>203</v>
      </c>
      <c r="I5" s="345" t="s">
        <v>204</v>
      </c>
      <c r="J5" s="345" t="s">
        <v>205</v>
      </c>
      <c r="K5" s="344"/>
      <c r="L5" s="349" t="s">
        <v>199</v>
      </c>
    </row>
    <row r="6" spans="1:12" ht="18" customHeight="1">
      <c r="A6" s="350"/>
      <c r="B6" s="351"/>
      <c r="C6" s="352"/>
      <c r="D6" s="352" t="s">
        <v>206</v>
      </c>
      <c r="E6" s="352" t="s">
        <v>207</v>
      </c>
      <c r="F6" s="352" t="s">
        <v>208</v>
      </c>
      <c r="G6" s="352" t="s">
        <v>209</v>
      </c>
      <c r="H6" s="352" t="s">
        <v>210</v>
      </c>
      <c r="I6" s="352"/>
      <c r="J6" s="352"/>
      <c r="K6" s="351"/>
      <c r="L6" s="353"/>
    </row>
    <row r="7" spans="1:12" ht="18" customHeight="1">
      <c r="A7" s="83"/>
      <c r="B7" s="82"/>
      <c r="C7" s="81"/>
      <c r="D7" s="81"/>
      <c r="E7" s="81"/>
      <c r="F7" s="81"/>
      <c r="G7" s="81"/>
      <c r="H7" s="81"/>
      <c r="I7" s="81"/>
      <c r="J7" s="81"/>
      <c r="K7" s="81"/>
      <c r="L7" s="81"/>
    </row>
    <row r="8" spans="1:12" ht="18" customHeight="1">
      <c r="A8" s="78" t="s">
        <v>128</v>
      </c>
      <c r="B8" s="77">
        <v>7883041</v>
      </c>
      <c r="C8" s="76">
        <v>2463931</v>
      </c>
      <c r="D8" s="76">
        <v>978152</v>
      </c>
      <c r="E8" s="76">
        <v>609608</v>
      </c>
      <c r="F8" s="76">
        <v>405223</v>
      </c>
      <c r="G8" s="76">
        <v>266570</v>
      </c>
      <c r="H8" s="76">
        <v>98806</v>
      </c>
      <c r="I8" s="76">
        <v>4777469</v>
      </c>
      <c r="J8" s="76">
        <v>22950</v>
      </c>
      <c r="K8" s="76">
        <v>298104</v>
      </c>
      <c r="L8" s="76">
        <v>320587</v>
      </c>
    </row>
    <row r="9" spans="1:12" ht="18" customHeight="1">
      <c r="A9" s="78">
        <v>1980</v>
      </c>
      <c r="B9" s="77">
        <v>7355483</v>
      </c>
      <c r="C9" s="76">
        <v>2798241</v>
      </c>
      <c r="D9" s="76">
        <v>1153234</v>
      </c>
      <c r="E9" s="76">
        <v>709473</v>
      </c>
      <c r="F9" s="76">
        <v>465798</v>
      </c>
      <c r="G9" s="76">
        <v>308438</v>
      </c>
      <c r="H9" s="76">
        <v>114290</v>
      </c>
      <c r="I9" s="76">
        <v>3820776</v>
      </c>
      <c r="J9" s="76">
        <v>27834</v>
      </c>
      <c r="K9" s="76">
        <v>310805</v>
      </c>
      <c r="L9" s="76">
        <v>397827</v>
      </c>
    </row>
    <row r="10" spans="1:12" ht="18" customHeight="1">
      <c r="A10" s="78">
        <v>1985</v>
      </c>
      <c r="B10" s="77">
        <v>5606105</v>
      </c>
      <c r="C10" s="76">
        <v>3410910</v>
      </c>
      <c r="D10" s="76">
        <v>1413281</v>
      </c>
      <c r="E10" s="76">
        <v>724238</v>
      </c>
      <c r="F10" s="76">
        <v>636974</v>
      </c>
      <c r="G10" s="76">
        <v>365145</v>
      </c>
      <c r="H10" s="76">
        <v>145217</v>
      </c>
      <c r="I10" s="76">
        <v>1293094</v>
      </c>
      <c r="J10" s="76">
        <v>46052</v>
      </c>
      <c r="K10" s="76">
        <v>358812</v>
      </c>
      <c r="L10" s="76">
        <v>497237</v>
      </c>
    </row>
    <row r="11" spans="1:12" ht="18" customHeight="1">
      <c r="A11" s="78">
        <v>1990</v>
      </c>
      <c r="B11" s="77">
        <v>6137711</v>
      </c>
      <c r="C11" s="76">
        <v>3897921</v>
      </c>
      <c r="D11" s="76">
        <v>1763086</v>
      </c>
      <c r="E11" s="76">
        <v>1302997</v>
      </c>
      <c r="F11" s="76">
        <v>974541</v>
      </c>
      <c r="G11" s="76">
        <v>405978</v>
      </c>
      <c r="H11" s="76">
        <v>170371</v>
      </c>
      <c r="I11" s="76">
        <v>1231510</v>
      </c>
      <c r="J11" s="76">
        <v>85504</v>
      </c>
      <c r="K11" s="76">
        <v>396694</v>
      </c>
      <c r="L11" s="76">
        <v>526082</v>
      </c>
    </row>
    <row r="12" spans="1:12" ht="18" customHeight="1">
      <c r="A12" s="78">
        <v>1995</v>
      </c>
      <c r="B12" s="77">
        <v>6704395</v>
      </c>
      <c r="C12" s="76">
        <v>4256923</v>
      </c>
      <c r="D12" s="76">
        <v>1917772</v>
      </c>
      <c r="E12" s="76">
        <v>1454926</v>
      </c>
      <c r="F12" s="76">
        <v>1125661</v>
      </c>
      <c r="G12" s="76">
        <v>418520</v>
      </c>
      <c r="H12" s="76">
        <v>189488</v>
      </c>
      <c r="I12" s="76">
        <v>1331017</v>
      </c>
      <c r="J12" s="76">
        <v>120782</v>
      </c>
      <c r="K12" s="76">
        <v>450013</v>
      </c>
      <c r="L12" s="76">
        <v>545660</v>
      </c>
    </row>
    <row r="13" spans="1:12" ht="18" customHeight="1">
      <c r="A13" s="78">
        <v>1996</v>
      </c>
      <c r="B13" s="77">
        <v>6735097</v>
      </c>
      <c r="C13" s="76">
        <v>4311845</v>
      </c>
      <c r="D13" s="76">
        <v>1941235</v>
      </c>
      <c r="E13" s="76">
        <v>1475232</v>
      </c>
      <c r="F13" s="76">
        <v>1162609</v>
      </c>
      <c r="G13" s="76">
        <v>424952</v>
      </c>
      <c r="H13" s="76">
        <v>192873</v>
      </c>
      <c r="I13" s="76">
        <v>1316095</v>
      </c>
      <c r="J13" s="76">
        <v>125480</v>
      </c>
      <c r="K13" s="76">
        <v>444571</v>
      </c>
      <c r="L13" s="76">
        <v>537106</v>
      </c>
    </row>
    <row r="14" spans="1:12" ht="18" customHeight="1">
      <c r="A14" s="78">
        <v>1997</v>
      </c>
      <c r="B14" s="77">
        <v>6833962</v>
      </c>
      <c r="C14" s="76">
        <v>4397805</v>
      </c>
      <c r="D14" s="76">
        <v>1984867</v>
      </c>
      <c r="E14" s="76">
        <v>1505342</v>
      </c>
      <c r="F14" s="76">
        <v>1198228</v>
      </c>
      <c r="G14" s="76">
        <v>428295</v>
      </c>
      <c r="H14" s="76">
        <v>198016</v>
      </c>
      <c r="I14" s="76">
        <v>1317786</v>
      </c>
      <c r="J14" s="76">
        <v>133369</v>
      </c>
      <c r="K14" s="76">
        <v>448047</v>
      </c>
      <c r="L14" s="76">
        <v>536955</v>
      </c>
    </row>
    <row r="15" spans="1:12" ht="18" customHeight="1">
      <c r="A15" s="78">
        <v>1998</v>
      </c>
      <c r="B15" s="77">
        <v>6863315</v>
      </c>
      <c r="C15" s="76">
        <v>4423721</v>
      </c>
      <c r="D15" s="76">
        <v>1999521</v>
      </c>
      <c r="E15" s="76">
        <v>1513975</v>
      </c>
      <c r="F15" s="76">
        <v>1218836</v>
      </c>
      <c r="G15" s="76">
        <v>423644</v>
      </c>
      <c r="H15" s="76">
        <v>200846</v>
      </c>
      <c r="I15" s="76">
        <v>1327633</v>
      </c>
      <c r="J15" s="76">
        <v>145060</v>
      </c>
      <c r="K15" s="76">
        <v>435507</v>
      </c>
      <c r="L15" s="76">
        <v>531394</v>
      </c>
    </row>
    <row r="16" spans="1:12" ht="18" customHeight="1">
      <c r="A16" s="78">
        <v>1999</v>
      </c>
      <c r="B16" s="77">
        <v>6894985</v>
      </c>
      <c r="C16" s="76">
        <v>4458669</v>
      </c>
      <c r="D16" s="76">
        <v>2044672</v>
      </c>
      <c r="E16" s="76">
        <v>1561584</v>
      </c>
      <c r="F16" s="76">
        <v>1244844</v>
      </c>
      <c r="G16" s="76">
        <v>418574</v>
      </c>
      <c r="H16" s="76">
        <v>201272</v>
      </c>
      <c r="I16" s="76">
        <v>1324937</v>
      </c>
      <c r="J16" s="76">
        <v>150041</v>
      </c>
      <c r="K16" s="76">
        <v>434997</v>
      </c>
      <c r="L16" s="76">
        <v>526341</v>
      </c>
    </row>
    <row r="17" spans="1:12" ht="18" customHeight="1">
      <c r="A17" s="78">
        <v>2000</v>
      </c>
      <c r="B17" s="77">
        <v>6910383</v>
      </c>
      <c r="C17" s="76">
        <v>4490803</v>
      </c>
      <c r="D17" s="76">
        <v>2075843</v>
      </c>
      <c r="E17" s="76">
        <v>1603266</v>
      </c>
      <c r="F17" s="76">
        <v>1266838</v>
      </c>
      <c r="G17" s="76">
        <v>414408</v>
      </c>
      <c r="H17" s="76">
        <v>200900</v>
      </c>
      <c r="I17" s="76">
        <v>1319357</v>
      </c>
      <c r="J17" s="76">
        <v>157533</v>
      </c>
      <c r="K17" s="76">
        <v>426789</v>
      </c>
      <c r="L17" s="76">
        <v>515901</v>
      </c>
    </row>
    <row r="18" spans="1:12" ht="18" customHeight="1">
      <c r="A18" s="78">
        <v>2001</v>
      </c>
      <c r="B18" s="77">
        <v>6874527</v>
      </c>
      <c r="C18" s="76">
        <v>4507700</v>
      </c>
      <c r="D18" s="76">
        <v>2099658</v>
      </c>
      <c r="E18" s="76">
        <v>1637337</v>
      </c>
      <c r="F18" s="76">
        <v>1286938</v>
      </c>
      <c r="G18" s="76">
        <v>404087</v>
      </c>
      <c r="H18" s="76">
        <v>203378</v>
      </c>
      <c r="I18" s="76">
        <v>1290595</v>
      </c>
      <c r="J18" s="76">
        <v>157961</v>
      </c>
      <c r="K18" s="76">
        <v>412757</v>
      </c>
      <c r="L18" s="76">
        <v>505514</v>
      </c>
    </row>
    <row r="19" spans="1:12" ht="18" customHeight="1">
      <c r="A19" s="78">
        <v>2002</v>
      </c>
      <c r="B19" s="77">
        <v>6528674</v>
      </c>
      <c r="C19" s="76">
        <v>4269779</v>
      </c>
      <c r="D19" s="76">
        <v>1843995</v>
      </c>
      <c r="E19" s="76">
        <v>1463573</v>
      </c>
      <c r="F19" s="76">
        <v>1246545</v>
      </c>
      <c r="G19" s="76">
        <v>357659</v>
      </c>
      <c r="H19" s="76">
        <v>209144</v>
      </c>
      <c r="I19" s="76">
        <v>1290595</v>
      </c>
      <c r="J19" s="76">
        <v>179962</v>
      </c>
      <c r="K19" s="76">
        <v>332628</v>
      </c>
      <c r="L19" s="76">
        <v>455710</v>
      </c>
    </row>
    <row r="20" spans="1:12" ht="18" customHeight="1">
      <c r="A20" s="78">
        <v>2003</v>
      </c>
      <c r="B20" s="77">
        <v>6216971</v>
      </c>
      <c r="C20" s="76">
        <v>4380878</v>
      </c>
      <c r="D20" s="76">
        <v>1942364</v>
      </c>
      <c r="E20" s="76">
        <v>1534045.9937007369</v>
      </c>
      <c r="F20" s="76">
        <v>1265959</v>
      </c>
      <c r="G20" s="76">
        <v>357378</v>
      </c>
      <c r="H20" s="76">
        <v>209616</v>
      </c>
      <c r="I20" s="76">
        <v>867778</v>
      </c>
      <c r="J20" s="76">
        <v>199331</v>
      </c>
      <c r="K20" s="76">
        <v>318692</v>
      </c>
      <c r="L20" s="76">
        <v>450292</v>
      </c>
    </row>
    <row r="21" spans="1:12" ht="18" customHeight="1">
      <c r="A21" s="78">
        <v>2004</v>
      </c>
      <c r="B21" s="77">
        <v>6332739</v>
      </c>
      <c r="C21" s="76">
        <v>4485983</v>
      </c>
      <c r="D21" s="76">
        <v>1999457</v>
      </c>
      <c r="E21" s="76">
        <v>1582441.9951711006</v>
      </c>
      <c r="F21" s="76">
        <v>1308433</v>
      </c>
      <c r="G21" s="76">
        <v>355451</v>
      </c>
      <c r="H21" s="76">
        <v>211553</v>
      </c>
      <c r="I21" s="76">
        <v>883075</v>
      </c>
      <c r="J21" s="76">
        <v>209422</v>
      </c>
      <c r="K21" s="76">
        <v>315595</v>
      </c>
      <c r="L21" s="76">
        <v>438664</v>
      </c>
    </row>
    <row r="22" spans="1:12" ht="18" customHeight="1">
      <c r="A22" s="78">
        <v>2005</v>
      </c>
      <c r="B22" s="77">
        <v>6447246</v>
      </c>
      <c r="C22" s="76">
        <v>4564050</v>
      </c>
      <c r="D22" s="76">
        <v>2042135</v>
      </c>
      <c r="E22" s="76">
        <v>1622683.8042487889</v>
      </c>
      <c r="F22" s="76">
        <v>1349589</v>
      </c>
      <c r="G22" s="76">
        <v>349533</v>
      </c>
      <c r="H22" s="76">
        <v>211495</v>
      </c>
      <c r="I22" s="76">
        <v>916532</v>
      </c>
      <c r="J22" s="76">
        <v>225697</v>
      </c>
      <c r="K22" s="76">
        <v>312826</v>
      </c>
      <c r="L22" s="76">
        <v>428141</v>
      </c>
    </row>
    <row r="23" spans="1:12" ht="18" customHeight="1">
      <c r="A23" s="78">
        <v>2006</v>
      </c>
      <c r="B23" s="77">
        <v>6681184</v>
      </c>
      <c r="C23" s="76">
        <v>4728350</v>
      </c>
      <c r="D23" s="76">
        <v>2099064</v>
      </c>
      <c r="E23" s="76">
        <v>1678030.7334061819</v>
      </c>
      <c r="F23" s="76">
        <v>1426339</v>
      </c>
      <c r="G23" s="76">
        <v>353565</v>
      </c>
      <c r="H23" s="76">
        <v>218771</v>
      </c>
      <c r="I23" s="76">
        <v>957459</v>
      </c>
      <c r="J23" s="76">
        <v>235466</v>
      </c>
      <c r="K23" s="76">
        <v>323705</v>
      </c>
      <c r="L23" s="76">
        <v>436204</v>
      </c>
    </row>
    <row r="24" spans="1:12" ht="18" customHeight="1">
      <c r="A24" s="78">
        <v>2007</v>
      </c>
      <c r="B24" s="77">
        <v>6964389</v>
      </c>
      <c r="C24" s="76">
        <v>4913186</v>
      </c>
      <c r="D24" s="76">
        <v>2122925</v>
      </c>
      <c r="E24" s="76">
        <v>1715460.2868414498</v>
      </c>
      <c r="F24" s="76">
        <v>1558822</v>
      </c>
      <c r="G24" s="76">
        <v>325212</v>
      </c>
      <c r="H24" s="76">
        <v>206487</v>
      </c>
      <c r="I24" s="76">
        <v>931761</v>
      </c>
      <c r="J24" s="76">
        <v>243460</v>
      </c>
      <c r="K24" s="76">
        <v>356569</v>
      </c>
      <c r="L24" s="76">
        <v>519413</v>
      </c>
    </row>
    <row r="25" spans="1:12" ht="18" customHeight="1">
      <c r="A25" s="78">
        <v>2008</v>
      </c>
      <c r="B25" s="77">
        <v>7251803</v>
      </c>
      <c r="C25" s="76">
        <v>5174478</v>
      </c>
      <c r="D25" s="76">
        <v>2201904</v>
      </c>
      <c r="E25" s="76">
        <v>1791881.0316007682</v>
      </c>
      <c r="F25" s="76">
        <v>1678091</v>
      </c>
      <c r="G25" s="76">
        <v>330525</v>
      </c>
      <c r="H25" s="76">
        <v>212618</v>
      </c>
      <c r="I25" s="76">
        <v>938313</v>
      </c>
      <c r="J25" s="76">
        <v>255149</v>
      </c>
      <c r="K25" s="76">
        <v>356854</v>
      </c>
      <c r="L25" s="76">
        <v>527009</v>
      </c>
    </row>
    <row r="26" spans="1:12" ht="18" customHeight="1">
      <c r="A26" s="78" t="s">
        <v>127</v>
      </c>
      <c r="B26" s="77">
        <v>7781448</v>
      </c>
      <c r="C26" s="76">
        <v>5535124</v>
      </c>
      <c r="D26" s="76">
        <v>2329206</v>
      </c>
      <c r="E26" s="76">
        <v>1905436</v>
      </c>
      <c r="F26" s="76">
        <v>1854818</v>
      </c>
      <c r="G26" s="76">
        <v>341910</v>
      </c>
      <c r="H26" s="76">
        <v>220695</v>
      </c>
      <c r="I26" s="76">
        <v>1050991</v>
      </c>
      <c r="J26" s="76">
        <v>275006</v>
      </c>
      <c r="K26" s="76">
        <v>362665</v>
      </c>
      <c r="L26" s="76">
        <v>557662</v>
      </c>
    </row>
    <row r="27" spans="1:12" ht="18" customHeight="1">
      <c r="A27" s="78" t="s">
        <v>78</v>
      </c>
      <c r="B27" s="77">
        <v>8207502</v>
      </c>
      <c r="C27" s="76">
        <v>5876158</v>
      </c>
      <c r="D27" s="76">
        <v>2413259</v>
      </c>
      <c r="E27" s="76">
        <v>1972840</v>
      </c>
      <c r="F27" s="76">
        <v>2048071</v>
      </c>
      <c r="G27" s="76">
        <v>353916</v>
      </c>
      <c r="H27" s="76">
        <v>230572</v>
      </c>
      <c r="I27" s="76">
        <v>1091863</v>
      </c>
      <c r="J27" s="76">
        <v>290161</v>
      </c>
      <c r="K27" s="76">
        <v>370548</v>
      </c>
      <c r="L27" s="76">
        <v>578772</v>
      </c>
    </row>
    <row r="28" spans="1:12" ht="18" customHeight="1">
      <c r="A28" s="78"/>
      <c r="B28" s="77"/>
      <c r="C28" s="76"/>
      <c r="D28" s="76"/>
      <c r="E28" s="76"/>
      <c r="F28" s="76"/>
      <c r="G28" s="76"/>
      <c r="H28" s="76"/>
      <c r="I28" s="76"/>
      <c r="J28" s="76"/>
      <c r="K28" s="76"/>
      <c r="L28" s="76"/>
    </row>
    <row r="29" spans="1:12" ht="18" customHeight="1">
      <c r="A29" s="335" t="s">
        <v>159</v>
      </c>
      <c r="B29" s="77">
        <v>223586</v>
      </c>
      <c r="C29" s="76">
        <v>171326</v>
      </c>
      <c r="D29" s="76">
        <v>66163</v>
      </c>
      <c r="E29" s="76">
        <v>61832</v>
      </c>
      <c r="F29" s="76">
        <v>67332</v>
      </c>
      <c r="G29" s="76">
        <v>10250</v>
      </c>
      <c r="H29" s="76">
        <v>6478</v>
      </c>
      <c r="I29" s="76">
        <v>3697</v>
      </c>
      <c r="J29" s="76">
        <v>11713</v>
      </c>
      <c r="K29" s="76">
        <v>14629</v>
      </c>
      <c r="L29" s="76">
        <v>22221</v>
      </c>
    </row>
    <row r="30" spans="1:12" ht="18" customHeight="1">
      <c r="A30" s="336" t="s">
        <v>160</v>
      </c>
      <c r="B30" s="77">
        <v>96732</v>
      </c>
      <c r="C30" s="76">
        <v>70460</v>
      </c>
      <c r="D30" s="76">
        <v>28892</v>
      </c>
      <c r="E30" s="76">
        <v>26510</v>
      </c>
      <c r="F30" s="76">
        <v>24199</v>
      </c>
      <c r="G30" s="76">
        <v>4561</v>
      </c>
      <c r="H30" s="76">
        <v>3071</v>
      </c>
      <c r="I30" s="76">
        <v>4266</v>
      </c>
      <c r="J30" s="76">
        <v>5133</v>
      </c>
      <c r="K30" s="76">
        <v>9396</v>
      </c>
      <c r="L30" s="76">
        <v>7477</v>
      </c>
    </row>
    <row r="31" spans="1:12" ht="18" customHeight="1">
      <c r="A31" s="336" t="s">
        <v>161</v>
      </c>
      <c r="B31" s="77">
        <v>437415</v>
      </c>
      <c r="C31" s="76">
        <v>292157</v>
      </c>
      <c r="D31" s="76">
        <v>133994</v>
      </c>
      <c r="E31" s="76">
        <v>101360</v>
      </c>
      <c r="F31" s="76">
        <v>87351</v>
      </c>
      <c r="G31" s="76">
        <v>14067</v>
      </c>
      <c r="H31" s="76">
        <v>11150</v>
      </c>
      <c r="I31" s="76">
        <v>84566</v>
      </c>
      <c r="J31" s="76">
        <v>18014</v>
      </c>
      <c r="K31" s="76">
        <v>15262</v>
      </c>
      <c r="L31" s="76">
        <v>27416</v>
      </c>
    </row>
    <row r="32" spans="1:12" ht="18" customHeight="1">
      <c r="A32" s="336" t="s">
        <v>162</v>
      </c>
      <c r="B32" s="77">
        <v>275955</v>
      </c>
      <c r="C32" s="76">
        <v>193891</v>
      </c>
      <c r="D32" s="76">
        <v>88007</v>
      </c>
      <c r="E32" s="76">
        <v>72033</v>
      </c>
      <c r="F32" s="76">
        <v>62628</v>
      </c>
      <c r="G32" s="76">
        <v>10173</v>
      </c>
      <c r="H32" s="76">
        <v>7003</v>
      </c>
      <c r="I32" s="76">
        <v>45145</v>
      </c>
      <c r="J32" s="76">
        <v>10445</v>
      </c>
      <c r="K32" s="76">
        <v>11289</v>
      </c>
      <c r="L32" s="76">
        <v>15185</v>
      </c>
    </row>
    <row r="33" spans="1:12" ht="18" customHeight="1">
      <c r="A33" s="336" t="s">
        <v>163</v>
      </c>
      <c r="B33" s="77">
        <v>168884</v>
      </c>
      <c r="C33" s="76">
        <v>125831</v>
      </c>
      <c r="D33" s="76">
        <v>56245</v>
      </c>
      <c r="E33" s="76">
        <v>47686</v>
      </c>
      <c r="F33" s="76">
        <v>38251</v>
      </c>
      <c r="G33" s="76">
        <v>8919</v>
      </c>
      <c r="H33" s="76">
        <v>4592</v>
      </c>
      <c r="I33" s="76">
        <v>19580</v>
      </c>
      <c r="J33" s="76">
        <v>6009</v>
      </c>
      <c r="K33" s="76">
        <v>7353</v>
      </c>
      <c r="L33" s="76">
        <v>10111</v>
      </c>
    </row>
    <row r="34" spans="1:12" ht="18" customHeight="1">
      <c r="A34" s="128"/>
      <c r="B34" s="77"/>
      <c r="C34" s="76"/>
      <c r="D34" s="76"/>
      <c r="E34" s="76"/>
      <c r="F34" s="76"/>
      <c r="G34" s="76"/>
      <c r="H34" s="76"/>
      <c r="I34" s="76"/>
      <c r="J34" s="76"/>
      <c r="K34" s="76"/>
      <c r="L34" s="76"/>
    </row>
    <row r="35" spans="1:12" ht="18" customHeight="1">
      <c r="A35" s="336" t="s">
        <v>164</v>
      </c>
      <c r="B35" s="77">
        <v>316828</v>
      </c>
      <c r="C35" s="76">
        <v>232079</v>
      </c>
      <c r="D35" s="76">
        <v>96862</v>
      </c>
      <c r="E35" s="76">
        <v>85511</v>
      </c>
      <c r="F35" s="76">
        <v>88882</v>
      </c>
      <c r="G35" s="76">
        <v>13607</v>
      </c>
      <c r="H35" s="76">
        <v>9842</v>
      </c>
      <c r="I35" s="76">
        <v>26787</v>
      </c>
      <c r="J35" s="76">
        <v>12378</v>
      </c>
      <c r="K35" s="76">
        <v>17247</v>
      </c>
      <c r="L35" s="76">
        <v>28337</v>
      </c>
    </row>
    <row r="36" spans="1:12" ht="18" customHeight="1">
      <c r="A36" s="336" t="s">
        <v>165</v>
      </c>
      <c r="B36" s="77">
        <v>187106</v>
      </c>
      <c r="C36" s="76">
        <v>138393</v>
      </c>
      <c r="D36" s="76">
        <v>62050</v>
      </c>
      <c r="E36" s="76">
        <v>54469</v>
      </c>
      <c r="F36" s="76">
        <v>45776</v>
      </c>
      <c r="G36" s="76">
        <v>8077</v>
      </c>
      <c r="H36" s="76">
        <v>5205</v>
      </c>
      <c r="I36" s="76">
        <v>15238</v>
      </c>
      <c r="J36" s="76">
        <v>6791</v>
      </c>
      <c r="K36" s="76">
        <v>11582</v>
      </c>
      <c r="L36" s="76">
        <v>15102</v>
      </c>
    </row>
    <row r="37" spans="1:12" ht="18" customHeight="1">
      <c r="A37" s="336" t="s">
        <v>166</v>
      </c>
      <c r="B37" s="77">
        <v>262600</v>
      </c>
      <c r="C37" s="76">
        <v>192048</v>
      </c>
      <c r="D37" s="76">
        <v>80282</v>
      </c>
      <c r="E37" s="76">
        <v>68184</v>
      </c>
      <c r="F37" s="76">
        <v>62759</v>
      </c>
      <c r="G37" s="76">
        <v>11086</v>
      </c>
      <c r="H37" s="76">
        <v>7861</v>
      </c>
      <c r="I37" s="76">
        <v>25283</v>
      </c>
      <c r="J37" s="76">
        <v>8785</v>
      </c>
      <c r="K37" s="76">
        <v>15151</v>
      </c>
      <c r="L37" s="76">
        <v>21333</v>
      </c>
    </row>
    <row r="38" spans="1:12" ht="18" customHeight="1">
      <c r="A38" s="128"/>
      <c r="B38" s="77"/>
      <c r="C38" s="76"/>
      <c r="D38" s="76"/>
      <c r="E38" s="76"/>
      <c r="F38" s="76"/>
      <c r="G38" s="76"/>
      <c r="H38" s="76"/>
      <c r="I38" s="76"/>
      <c r="J38" s="76"/>
      <c r="K38" s="76"/>
      <c r="L38" s="76"/>
    </row>
    <row r="39" spans="1:12" ht="18" customHeight="1">
      <c r="A39" s="336" t="s">
        <v>167</v>
      </c>
      <c r="B39" s="77">
        <v>171935</v>
      </c>
      <c r="C39" s="76">
        <v>137131</v>
      </c>
      <c r="D39" s="76">
        <v>53009</v>
      </c>
      <c r="E39" s="76">
        <v>48597</v>
      </c>
      <c r="F39" s="76">
        <v>55866</v>
      </c>
      <c r="G39" s="76">
        <v>7577</v>
      </c>
      <c r="H39" s="76">
        <v>6109</v>
      </c>
      <c r="I39" s="76">
        <v>1274</v>
      </c>
      <c r="J39" s="76">
        <v>8396</v>
      </c>
      <c r="K39" s="76">
        <v>9747</v>
      </c>
      <c r="L39" s="76">
        <v>15387</v>
      </c>
    </row>
    <row r="40" spans="1:12" ht="18" customHeight="1">
      <c r="A40" s="336" t="s">
        <v>168</v>
      </c>
      <c r="B40" s="77">
        <v>459025</v>
      </c>
      <c r="C40" s="76">
        <v>328243</v>
      </c>
      <c r="D40" s="76">
        <v>128943</v>
      </c>
      <c r="E40" s="76">
        <v>115340</v>
      </c>
      <c r="F40" s="76">
        <v>122509</v>
      </c>
      <c r="G40" s="76">
        <v>21352</v>
      </c>
      <c r="H40" s="76">
        <v>14259</v>
      </c>
      <c r="I40" s="76">
        <v>57443</v>
      </c>
      <c r="J40" s="76">
        <v>15073</v>
      </c>
      <c r="K40" s="76">
        <v>22943</v>
      </c>
      <c r="L40" s="76">
        <v>35323</v>
      </c>
    </row>
    <row r="41" spans="1:12" ht="18" customHeight="1">
      <c r="A41" s="336" t="s">
        <v>169</v>
      </c>
      <c r="B41" s="77">
        <v>352871</v>
      </c>
      <c r="C41" s="76">
        <v>288481</v>
      </c>
      <c r="D41" s="76">
        <v>120440</v>
      </c>
      <c r="E41" s="76">
        <v>99373</v>
      </c>
      <c r="F41" s="76">
        <v>99610</v>
      </c>
      <c r="G41" s="76">
        <v>19167</v>
      </c>
      <c r="H41" s="76">
        <v>11739</v>
      </c>
      <c r="I41" s="76">
        <v>10995</v>
      </c>
      <c r="J41" s="76">
        <v>13856</v>
      </c>
      <c r="K41" s="76">
        <v>14490</v>
      </c>
      <c r="L41" s="76">
        <v>25049</v>
      </c>
    </row>
    <row r="42" spans="1:12" ht="18" customHeight="1">
      <c r="A42" s="336" t="s">
        <v>170</v>
      </c>
      <c r="B42" s="77">
        <v>309318</v>
      </c>
      <c r="C42" s="76">
        <v>211539</v>
      </c>
      <c r="D42" s="76">
        <v>86511</v>
      </c>
      <c r="E42" s="76">
        <v>65807</v>
      </c>
      <c r="F42" s="76">
        <v>77317</v>
      </c>
      <c r="G42" s="76">
        <v>10919</v>
      </c>
      <c r="H42" s="76">
        <v>8965</v>
      </c>
      <c r="I42" s="76">
        <v>55733</v>
      </c>
      <c r="J42" s="76">
        <v>11580</v>
      </c>
      <c r="K42" s="76">
        <v>11544</v>
      </c>
      <c r="L42" s="76">
        <v>18922</v>
      </c>
    </row>
    <row r="43" spans="1:12" ht="18" customHeight="1">
      <c r="A43" s="336" t="s">
        <v>171</v>
      </c>
      <c r="B43" s="77">
        <v>199519</v>
      </c>
      <c r="C43" s="76">
        <v>142916</v>
      </c>
      <c r="D43" s="76">
        <v>58630</v>
      </c>
      <c r="E43" s="76">
        <v>50385</v>
      </c>
      <c r="F43" s="76">
        <v>53511</v>
      </c>
      <c r="G43" s="76">
        <v>9954</v>
      </c>
      <c r="H43" s="76">
        <v>5322</v>
      </c>
      <c r="I43" s="76">
        <v>28954</v>
      </c>
      <c r="J43" s="76">
        <v>6409</v>
      </c>
      <c r="K43" s="76">
        <v>5890</v>
      </c>
      <c r="L43" s="76">
        <v>15350</v>
      </c>
    </row>
    <row r="44" spans="1:12" ht="18" customHeight="1">
      <c r="A44" s="336" t="s">
        <v>172</v>
      </c>
      <c r="B44" s="77">
        <v>230945</v>
      </c>
      <c r="C44" s="76">
        <v>158007</v>
      </c>
      <c r="D44" s="76">
        <v>61887</v>
      </c>
      <c r="E44" s="76">
        <v>52489</v>
      </c>
      <c r="F44" s="76">
        <v>58405</v>
      </c>
      <c r="G44" s="76">
        <v>12207</v>
      </c>
      <c r="H44" s="76">
        <v>7223</v>
      </c>
      <c r="I44" s="76">
        <v>43541</v>
      </c>
      <c r="J44" s="76">
        <v>6521</v>
      </c>
      <c r="K44" s="76">
        <v>7644</v>
      </c>
      <c r="L44" s="76">
        <v>15232</v>
      </c>
    </row>
    <row r="45" spans="1:12" ht="18" customHeight="1">
      <c r="A45" s="336" t="s">
        <v>173</v>
      </c>
      <c r="B45" s="77">
        <v>645889</v>
      </c>
      <c r="C45" s="76">
        <v>448861</v>
      </c>
      <c r="D45" s="76">
        <v>185164</v>
      </c>
      <c r="E45" s="76">
        <v>153665</v>
      </c>
      <c r="F45" s="76">
        <v>156692</v>
      </c>
      <c r="G45" s="76">
        <v>27853</v>
      </c>
      <c r="H45" s="76">
        <v>16501</v>
      </c>
      <c r="I45" s="76">
        <v>129113</v>
      </c>
      <c r="J45" s="76">
        <v>22196</v>
      </c>
      <c r="K45" s="76">
        <v>18460</v>
      </c>
      <c r="L45" s="76">
        <v>27259</v>
      </c>
    </row>
    <row r="46" spans="1:12" ht="18" customHeight="1">
      <c r="A46" s="128"/>
      <c r="B46" s="77"/>
      <c r="C46" s="76"/>
      <c r="D46" s="76"/>
      <c r="E46" s="76"/>
      <c r="F46" s="76"/>
      <c r="G46" s="76"/>
      <c r="H46" s="76"/>
      <c r="I46" s="76"/>
      <c r="J46" s="76"/>
      <c r="K46" s="76"/>
      <c r="L46" s="76"/>
    </row>
    <row r="47" spans="1:12" ht="18" customHeight="1">
      <c r="A47" s="336" t="s">
        <v>174</v>
      </c>
      <c r="B47" s="77">
        <v>591059</v>
      </c>
      <c r="C47" s="76">
        <v>372818</v>
      </c>
      <c r="D47" s="76">
        <v>154801</v>
      </c>
      <c r="E47" s="76">
        <v>110201</v>
      </c>
      <c r="F47" s="76">
        <v>121384</v>
      </c>
      <c r="G47" s="76">
        <v>20488</v>
      </c>
      <c r="H47" s="76">
        <v>14445</v>
      </c>
      <c r="I47" s="76">
        <v>128780</v>
      </c>
      <c r="J47" s="76">
        <v>24100</v>
      </c>
      <c r="K47" s="76">
        <v>25348</v>
      </c>
      <c r="L47" s="76">
        <v>40013</v>
      </c>
    </row>
    <row r="48" spans="1:12" ht="18" customHeight="1">
      <c r="A48" s="336" t="s">
        <v>175</v>
      </c>
      <c r="B48" s="77">
        <v>349495</v>
      </c>
      <c r="C48" s="76">
        <v>255793</v>
      </c>
      <c r="D48" s="76">
        <v>99542</v>
      </c>
      <c r="E48" s="76">
        <v>83747</v>
      </c>
      <c r="F48" s="76">
        <v>93844</v>
      </c>
      <c r="G48" s="76">
        <v>17698</v>
      </c>
      <c r="H48" s="76">
        <v>10542</v>
      </c>
      <c r="I48" s="76">
        <v>41512</v>
      </c>
      <c r="J48" s="76">
        <v>14087</v>
      </c>
      <c r="K48" s="76">
        <v>16776</v>
      </c>
      <c r="L48" s="76">
        <v>21327</v>
      </c>
    </row>
    <row r="49" spans="1:12" ht="18" customHeight="1">
      <c r="A49" s="336" t="s">
        <v>176</v>
      </c>
      <c r="B49" s="77">
        <v>370261</v>
      </c>
      <c r="C49" s="76">
        <v>269219</v>
      </c>
      <c r="D49" s="76">
        <v>110444</v>
      </c>
      <c r="E49" s="76">
        <v>81791</v>
      </c>
      <c r="F49" s="76">
        <v>92346</v>
      </c>
      <c r="G49" s="76">
        <v>20071</v>
      </c>
      <c r="H49" s="76">
        <v>10339</v>
      </c>
      <c r="I49" s="76">
        <v>48324</v>
      </c>
      <c r="J49" s="76">
        <v>12218</v>
      </c>
      <c r="K49" s="76">
        <v>17429</v>
      </c>
      <c r="L49" s="76">
        <v>23071</v>
      </c>
    </row>
    <row r="50" spans="1:12" ht="18" customHeight="1">
      <c r="A50" s="336" t="s">
        <v>177</v>
      </c>
      <c r="B50" s="77">
        <v>592800</v>
      </c>
      <c r="C50" s="76">
        <v>454799</v>
      </c>
      <c r="D50" s="76">
        <v>174536</v>
      </c>
      <c r="E50" s="76">
        <v>139758</v>
      </c>
      <c r="F50" s="76">
        <v>167882</v>
      </c>
      <c r="G50" s="76">
        <v>31520</v>
      </c>
      <c r="H50" s="76">
        <v>18434</v>
      </c>
      <c r="I50" s="76">
        <v>34188</v>
      </c>
      <c r="J50" s="76">
        <v>20325</v>
      </c>
      <c r="K50" s="76">
        <v>29541</v>
      </c>
      <c r="L50" s="76">
        <v>53947</v>
      </c>
    </row>
    <row r="51" spans="1:12" ht="18" customHeight="1">
      <c r="A51" s="336" t="s">
        <v>178</v>
      </c>
      <c r="B51" s="77">
        <v>266138</v>
      </c>
      <c r="C51" s="76">
        <v>189554</v>
      </c>
      <c r="D51" s="76">
        <v>70816</v>
      </c>
      <c r="E51" s="76">
        <v>56161</v>
      </c>
      <c r="F51" s="76">
        <v>70243</v>
      </c>
      <c r="G51" s="76">
        <v>10326</v>
      </c>
      <c r="H51" s="76">
        <v>6933</v>
      </c>
      <c r="I51" s="76">
        <v>36386</v>
      </c>
      <c r="J51" s="76">
        <v>6362</v>
      </c>
      <c r="K51" s="76">
        <v>11254</v>
      </c>
      <c r="L51" s="76">
        <v>22582</v>
      </c>
    </row>
    <row r="52" spans="1:12" ht="18" customHeight="1">
      <c r="A52" s="336" t="s">
        <v>179</v>
      </c>
      <c r="B52" s="77">
        <v>51985</v>
      </c>
      <c r="C52" s="76">
        <v>39520</v>
      </c>
      <c r="D52" s="76">
        <v>14456</v>
      </c>
      <c r="E52" s="76">
        <v>11263</v>
      </c>
      <c r="F52" s="76">
        <v>16319</v>
      </c>
      <c r="G52" s="76">
        <v>2000</v>
      </c>
      <c r="H52" s="76">
        <v>1590</v>
      </c>
      <c r="I52" s="76">
        <v>2663</v>
      </c>
      <c r="J52" s="76">
        <v>1457</v>
      </c>
      <c r="K52" s="76">
        <v>2941</v>
      </c>
      <c r="L52" s="76">
        <v>5404</v>
      </c>
    </row>
    <row r="53" spans="1:12" ht="18" customHeight="1">
      <c r="A53" s="128"/>
      <c r="B53" s="77"/>
      <c r="C53" s="76"/>
      <c r="D53" s="76"/>
      <c r="E53" s="76"/>
      <c r="F53" s="76"/>
      <c r="G53" s="76"/>
      <c r="H53" s="76"/>
      <c r="I53" s="76"/>
      <c r="J53" s="76"/>
      <c r="K53" s="76"/>
      <c r="L53" s="76"/>
    </row>
    <row r="54" spans="1:12" ht="18" customHeight="1">
      <c r="A54" s="336" t="s">
        <v>180</v>
      </c>
      <c r="B54" s="77">
        <v>160055</v>
      </c>
      <c r="C54" s="76">
        <v>111079</v>
      </c>
      <c r="D54" s="76">
        <v>47969</v>
      </c>
      <c r="E54" s="76">
        <v>35417</v>
      </c>
      <c r="F54" s="76">
        <v>37611</v>
      </c>
      <c r="G54" s="76">
        <v>6267</v>
      </c>
      <c r="H54" s="76">
        <v>3896</v>
      </c>
      <c r="I54" s="76">
        <v>24610</v>
      </c>
      <c r="J54" s="76">
        <v>4277</v>
      </c>
      <c r="K54" s="76">
        <v>7886</v>
      </c>
      <c r="L54" s="76">
        <v>12203</v>
      </c>
    </row>
    <row r="55" spans="1:12" ht="18" customHeight="1">
      <c r="A55" s="336" t="s">
        <v>181</v>
      </c>
      <c r="B55" s="77">
        <v>467126</v>
      </c>
      <c r="C55" s="76">
        <v>325608</v>
      </c>
      <c r="D55" s="76">
        <v>145194</v>
      </c>
      <c r="E55" s="76">
        <v>115213</v>
      </c>
      <c r="F55" s="76">
        <v>104886</v>
      </c>
      <c r="G55" s="76">
        <v>18547</v>
      </c>
      <c r="H55" s="76">
        <v>11263</v>
      </c>
      <c r="I55" s="76">
        <v>73963</v>
      </c>
      <c r="J55" s="76">
        <v>13353</v>
      </c>
      <c r="K55" s="76">
        <v>20377</v>
      </c>
      <c r="L55" s="76">
        <v>33825</v>
      </c>
    </row>
    <row r="56" spans="1:12" ht="18" customHeight="1">
      <c r="A56" s="336" t="s">
        <v>182</v>
      </c>
      <c r="B56" s="77">
        <v>154246</v>
      </c>
      <c r="C56" s="76">
        <v>103954</v>
      </c>
      <c r="D56" s="76">
        <v>43389</v>
      </c>
      <c r="E56" s="76">
        <v>34787</v>
      </c>
      <c r="F56" s="76">
        <v>36165</v>
      </c>
      <c r="G56" s="76">
        <v>4679</v>
      </c>
      <c r="H56" s="76">
        <v>3946</v>
      </c>
      <c r="I56" s="76">
        <v>31517</v>
      </c>
      <c r="J56" s="76">
        <v>4782</v>
      </c>
      <c r="K56" s="76">
        <v>6706</v>
      </c>
      <c r="L56" s="76">
        <v>7287</v>
      </c>
    </row>
    <row r="57" spans="1:12" ht="18" customHeight="1">
      <c r="A57" s="336" t="s">
        <v>183</v>
      </c>
      <c r="B57" s="77">
        <v>207663</v>
      </c>
      <c r="C57" s="76">
        <v>143139</v>
      </c>
      <c r="D57" s="76">
        <v>63306</v>
      </c>
      <c r="E57" s="76">
        <v>52604</v>
      </c>
      <c r="F57" s="76">
        <v>49408</v>
      </c>
      <c r="G57" s="76">
        <v>6426</v>
      </c>
      <c r="H57" s="76">
        <v>5217</v>
      </c>
      <c r="I57" s="76">
        <v>36194</v>
      </c>
      <c r="J57" s="76">
        <v>7015</v>
      </c>
      <c r="K57" s="76">
        <v>7147</v>
      </c>
      <c r="L57" s="76">
        <v>14168</v>
      </c>
    </row>
    <row r="58" spans="1:12" ht="18" customHeight="1">
      <c r="A58" s="336" t="s">
        <v>184</v>
      </c>
      <c r="B58" s="77">
        <v>16694</v>
      </c>
      <c r="C58" s="76">
        <v>10083</v>
      </c>
      <c r="D58" s="76">
        <v>4469</v>
      </c>
      <c r="E58" s="76">
        <v>3349</v>
      </c>
      <c r="F58" s="76">
        <v>1988</v>
      </c>
      <c r="G58" s="76">
        <v>451</v>
      </c>
      <c r="H58" s="76">
        <v>305</v>
      </c>
      <c r="I58" s="76">
        <v>4325</v>
      </c>
      <c r="J58" s="76">
        <v>481</v>
      </c>
      <c r="K58" s="76">
        <v>610</v>
      </c>
      <c r="L58" s="76">
        <v>1195</v>
      </c>
    </row>
    <row r="59" spans="1:12" ht="18" customHeight="1">
      <c r="A59" s="128"/>
      <c r="B59" s="77"/>
      <c r="C59" s="76"/>
      <c r="D59" s="76"/>
      <c r="E59" s="76"/>
      <c r="F59" s="76"/>
      <c r="G59" s="76"/>
      <c r="H59" s="76"/>
      <c r="I59" s="76"/>
      <c r="J59" s="76"/>
      <c r="K59" s="76"/>
      <c r="L59" s="76"/>
    </row>
    <row r="60" spans="1:12" ht="18" customHeight="1">
      <c r="A60" s="336" t="s">
        <v>185</v>
      </c>
      <c r="B60" s="77">
        <v>260056</v>
      </c>
      <c r="C60" s="76">
        <v>181438</v>
      </c>
      <c r="D60" s="76">
        <v>66040</v>
      </c>
      <c r="E60" s="76">
        <v>53622</v>
      </c>
      <c r="F60" s="76">
        <v>61816</v>
      </c>
      <c r="G60" s="76">
        <v>10781</v>
      </c>
      <c r="H60" s="76">
        <v>7366</v>
      </c>
      <c r="I60" s="76">
        <v>38847</v>
      </c>
      <c r="J60" s="76">
        <v>5222</v>
      </c>
      <c r="K60" s="76">
        <v>17463</v>
      </c>
      <c r="L60" s="76">
        <v>17086</v>
      </c>
    </row>
    <row r="61" spans="1:12" ht="18" customHeight="1">
      <c r="A61" s="336" t="s">
        <v>186</v>
      </c>
      <c r="B61" s="77">
        <v>137501</v>
      </c>
      <c r="C61" s="76">
        <v>98865</v>
      </c>
      <c r="D61" s="76">
        <v>39331</v>
      </c>
      <c r="E61" s="76">
        <v>31987</v>
      </c>
      <c r="F61" s="76">
        <v>29868</v>
      </c>
      <c r="G61" s="76">
        <v>5082</v>
      </c>
      <c r="H61" s="76">
        <v>3444</v>
      </c>
      <c r="I61" s="76">
        <v>20351</v>
      </c>
      <c r="J61" s="76">
        <v>3793</v>
      </c>
      <c r="K61" s="76">
        <v>4690</v>
      </c>
      <c r="L61" s="76">
        <v>9802</v>
      </c>
    </row>
    <row r="62" spans="1:12" ht="18" customHeight="1">
      <c r="A62" s="336" t="s">
        <v>187</v>
      </c>
      <c r="B62" s="77">
        <v>35224</v>
      </c>
      <c r="C62" s="76">
        <v>24909</v>
      </c>
      <c r="D62" s="76">
        <v>10564</v>
      </c>
      <c r="E62" s="76">
        <v>8915</v>
      </c>
      <c r="F62" s="76">
        <v>8339</v>
      </c>
      <c r="G62" s="76">
        <v>1457</v>
      </c>
      <c r="H62" s="76">
        <v>1043</v>
      </c>
      <c r="I62" s="76">
        <v>5937</v>
      </c>
      <c r="J62" s="76">
        <v>1282</v>
      </c>
      <c r="K62" s="76">
        <v>1008</v>
      </c>
      <c r="L62" s="76">
        <v>2088</v>
      </c>
    </row>
    <row r="63" spans="1:12" ht="18" customHeight="1">
      <c r="A63" s="336" t="s">
        <v>188</v>
      </c>
      <c r="B63" s="77">
        <v>39674</v>
      </c>
      <c r="C63" s="76">
        <v>29962</v>
      </c>
      <c r="D63" s="76">
        <v>12267</v>
      </c>
      <c r="E63" s="76">
        <v>10990</v>
      </c>
      <c r="F63" s="76">
        <v>10341</v>
      </c>
      <c r="G63" s="76">
        <v>1990</v>
      </c>
      <c r="H63" s="76">
        <v>1188</v>
      </c>
      <c r="I63" s="76">
        <v>3998</v>
      </c>
      <c r="J63" s="76">
        <v>1129</v>
      </c>
      <c r="K63" s="76">
        <v>1656</v>
      </c>
      <c r="L63" s="76">
        <v>2929</v>
      </c>
    </row>
    <row r="64" spans="1:12" ht="18" customHeight="1">
      <c r="A64" s="336" t="s">
        <v>189</v>
      </c>
      <c r="B64" s="77">
        <v>158917</v>
      </c>
      <c r="C64" s="76">
        <v>124055</v>
      </c>
      <c r="D64" s="76">
        <v>49056</v>
      </c>
      <c r="E64" s="76">
        <v>39794</v>
      </c>
      <c r="F64" s="76">
        <v>44543</v>
      </c>
      <c r="G64" s="76">
        <v>6364</v>
      </c>
      <c r="H64" s="76">
        <v>5301</v>
      </c>
      <c r="I64" s="76">
        <v>8653</v>
      </c>
      <c r="J64" s="76">
        <v>6979</v>
      </c>
      <c r="K64" s="76">
        <v>7089</v>
      </c>
      <c r="L64" s="76">
        <v>12141</v>
      </c>
    </row>
    <row r="65" spans="1:17" ht="18" customHeight="1" thickBot="1">
      <c r="A65" s="127"/>
      <c r="B65" s="73"/>
      <c r="C65" s="72"/>
      <c r="D65" s="72"/>
      <c r="E65" s="72"/>
      <c r="F65" s="72"/>
      <c r="G65" s="72"/>
      <c r="H65" s="72"/>
      <c r="I65" s="72"/>
      <c r="J65" s="72"/>
      <c r="K65" s="72"/>
      <c r="L65" s="72"/>
    </row>
    <row r="66" spans="1:17" s="354" customFormat="1" ht="18" customHeight="1">
      <c r="A66" s="92" t="s">
        <v>126</v>
      </c>
      <c r="B66" s="92"/>
      <c r="C66" s="92"/>
      <c r="D66" s="92"/>
      <c r="E66" s="92"/>
      <c r="F66" s="92"/>
      <c r="G66" s="92"/>
      <c r="H66" s="92"/>
      <c r="I66" s="92"/>
      <c r="J66" s="92"/>
      <c r="K66" s="92"/>
      <c r="L66" s="92"/>
      <c r="M66" s="92"/>
      <c r="N66" s="92"/>
      <c r="O66" s="92"/>
      <c r="P66" s="92"/>
      <c r="Q66" s="92"/>
    </row>
    <row r="67" spans="1:17" s="356" customFormat="1" ht="18" customHeight="1">
      <c r="A67" s="356" t="s">
        <v>215</v>
      </c>
    </row>
    <row r="68" spans="1:17" s="71" customFormat="1" ht="18" customHeight="1"/>
    <row r="69" spans="1:17" s="71" customFormat="1" ht="18" customHeight="1"/>
    <row r="70" spans="1:17" s="71" customFormat="1" ht="18" customHeight="1"/>
    <row r="71" spans="1:17" s="71" customFormat="1" ht="18" customHeight="1"/>
    <row r="72" spans="1:17" s="71" customFormat="1" ht="18" customHeight="1"/>
    <row r="73" spans="1:17" s="71" customFormat="1" ht="18" customHeight="1"/>
    <row r="74" spans="1:17" s="71" customFormat="1" ht="12"/>
    <row r="75" spans="1:17" s="71" customFormat="1" ht="12"/>
    <row r="76" spans="1:17" s="71" customFormat="1" ht="12"/>
    <row r="77" spans="1:17" s="71" customFormat="1" ht="12"/>
    <row r="78" spans="1:17" s="71" customFormat="1" ht="12"/>
    <row r="79" spans="1:17" s="71" customFormat="1" ht="12"/>
    <row r="80" spans="1:17"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sheetData>
  <mergeCells count="55">
    <mergeCell ref="A4:A6"/>
    <mergeCell ref="B4:B6"/>
    <mergeCell ref="K4:K6"/>
    <mergeCell ref="D4:H4"/>
    <mergeCell ref="A1:L1"/>
    <mergeCell ref="A2:L2"/>
    <mergeCell ref="B3:L3"/>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showZeros="0" workbookViewId="0">
      <selection sqref="A1:F1"/>
    </sheetView>
  </sheetViews>
  <sheetFormatPr defaultRowHeight="14.25"/>
  <cols>
    <col min="1" max="1" width="29.25" style="1" customWidth="1"/>
    <col min="2" max="9" width="12.25" style="1" customWidth="1"/>
    <col min="10" max="10" width="6" style="1" customWidth="1"/>
    <col min="11" max="16384" width="9" style="1"/>
  </cols>
  <sheetData>
    <row r="1" spans="1:8" ht="20.25">
      <c r="A1" s="22" t="s">
        <v>639</v>
      </c>
      <c r="B1" s="22"/>
      <c r="C1" s="22"/>
      <c r="D1" s="22"/>
      <c r="E1" s="22"/>
      <c r="F1" s="22"/>
      <c r="G1" s="5"/>
      <c r="H1" s="5"/>
    </row>
    <row r="2" spans="1:8" ht="18" customHeight="1">
      <c r="A2" s="22"/>
      <c r="B2" s="22"/>
      <c r="C2" s="22"/>
      <c r="D2" s="22"/>
      <c r="E2" s="22"/>
      <c r="F2" s="22"/>
    </row>
    <row r="3" spans="1:8" ht="18" customHeight="1" thickBot="1">
      <c r="A3" s="21" t="s">
        <v>640</v>
      </c>
      <c r="B3" s="20"/>
      <c r="C3" s="20"/>
      <c r="D3" s="20"/>
      <c r="E3" s="20"/>
      <c r="F3" s="20"/>
    </row>
    <row r="4" spans="1:8" ht="38.25" customHeight="1">
      <c r="A4" s="69" t="s">
        <v>641</v>
      </c>
      <c r="B4" s="68">
        <v>2006</v>
      </c>
      <c r="C4" s="68">
        <v>2007</v>
      </c>
      <c r="D4" s="68">
        <v>2008</v>
      </c>
      <c r="E4" s="68">
        <v>2009</v>
      </c>
      <c r="F4" s="68">
        <v>2010</v>
      </c>
      <c r="G4" s="605"/>
      <c r="H4" s="605"/>
    </row>
    <row r="5" spans="1:8" ht="18" customHeight="1">
      <c r="A5" s="16" t="s">
        <v>51</v>
      </c>
      <c r="B5" s="30"/>
      <c r="C5" s="29"/>
      <c r="D5" s="29"/>
      <c r="E5" s="29"/>
      <c r="F5" s="29"/>
      <c r="G5" s="605"/>
      <c r="H5" s="605"/>
    </row>
    <row r="6" spans="1:8" ht="18" customHeight="1">
      <c r="A6" s="602" t="s">
        <v>642</v>
      </c>
      <c r="B6" s="65"/>
      <c r="C6" s="64"/>
      <c r="D6" s="64"/>
      <c r="E6" s="64"/>
      <c r="F6" s="64"/>
      <c r="G6" s="605"/>
      <c r="H6" s="605"/>
    </row>
    <row r="7" spans="1:8" ht="18" customHeight="1">
      <c r="A7" s="603" t="s">
        <v>643</v>
      </c>
      <c r="B7" s="65"/>
      <c r="C7" s="64"/>
      <c r="D7" s="64"/>
      <c r="E7" s="64"/>
      <c r="F7" s="64"/>
      <c r="G7" s="605"/>
      <c r="H7" s="605"/>
    </row>
    <row r="8" spans="1:8" ht="18" customHeight="1">
      <c r="A8" s="603" t="s">
        <v>644</v>
      </c>
      <c r="B8" s="10">
        <v>2240.1</v>
      </c>
      <c r="C8" s="9">
        <v>2272.1</v>
      </c>
      <c r="D8" s="9">
        <v>2334.8000000000002</v>
      </c>
      <c r="E8" s="9">
        <v>2345.6</v>
      </c>
      <c r="F8" s="140">
        <v>2310.5</v>
      </c>
      <c r="G8" s="605"/>
      <c r="H8" s="605"/>
    </row>
    <row r="9" spans="1:8" ht="18" customHeight="1">
      <c r="A9" s="603" t="s">
        <v>645</v>
      </c>
      <c r="B9" s="10">
        <v>123</v>
      </c>
      <c r="C9" s="9">
        <v>243.2</v>
      </c>
      <c r="D9" s="9">
        <v>227.6</v>
      </c>
      <c r="E9" s="9">
        <v>180.1</v>
      </c>
      <c r="F9" s="56">
        <v>153</v>
      </c>
      <c r="G9" s="605"/>
      <c r="H9" s="605"/>
    </row>
    <row r="10" spans="1:8" ht="18" customHeight="1">
      <c r="A10" s="603" t="s">
        <v>646</v>
      </c>
      <c r="B10" s="13"/>
      <c r="C10" s="12"/>
      <c r="D10" s="12"/>
      <c r="E10" s="12"/>
      <c r="F10" s="12"/>
      <c r="G10" s="605"/>
      <c r="H10" s="605"/>
    </row>
    <row r="11" spans="1:8" ht="18" customHeight="1">
      <c r="A11" s="603" t="s">
        <v>647</v>
      </c>
      <c r="B11" s="10">
        <v>1593.1</v>
      </c>
      <c r="C11" s="9">
        <v>3566.3</v>
      </c>
      <c r="D11" s="9">
        <v>4305.5</v>
      </c>
      <c r="E11" s="9">
        <v>4760</v>
      </c>
      <c r="F11" s="140">
        <v>5214</v>
      </c>
      <c r="G11" s="605"/>
      <c r="H11" s="605"/>
    </row>
    <row r="12" spans="1:8" ht="18" customHeight="1">
      <c r="A12" s="603" t="s">
        <v>648</v>
      </c>
      <c r="B12" s="27">
        <v>503.3</v>
      </c>
      <c r="C12" s="26">
        <v>531.29999999999995</v>
      </c>
      <c r="D12" s="26">
        <v>548.6</v>
      </c>
      <c r="E12" s="26">
        <v>553.4</v>
      </c>
      <c r="F12" s="26">
        <v>556.29999999999995</v>
      </c>
      <c r="G12" s="605"/>
      <c r="H12" s="605"/>
    </row>
    <row r="13" spans="1:8" ht="18" customHeight="1">
      <c r="A13" s="603" t="s">
        <v>649</v>
      </c>
      <c r="B13" s="10"/>
      <c r="C13" s="9">
        <v>138</v>
      </c>
      <c r="D13" s="9">
        <v>155.6</v>
      </c>
      <c r="E13" s="9">
        <v>171.8</v>
      </c>
      <c r="F13" s="140">
        <v>177.4</v>
      </c>
      <c r="G13" s="605"/>
      <c r="H13" s="605"/>
    </row>
    <row r="14" spans="1:8" ht="18" customHeight="1">
      <c r="A14" s="603" t="s">
        <v>650</v>
      </c>
      <c r="B14" s="10"/>
      <c r="C14" s="9">
        <v>393.3</v>
      </c>
      <c r="D14" s="9">
        <v>393</v>
      </c>
      <c r="E14" s="9">
        <v>381.6</v>
      </c>
      <c r="F14" s="140">
        <v>378.9</v>
      </c>
      <c r="G14" s="605"/>
      <c r="H14" s="605"/>
    </row>
    <row r="15" spans="1:8" ht="18" customHeight="1">
      <c r="A15" s="603" t="s">
        <v>651</v>
      </c>
      <c r="B15" s="10">
        <v>115.6</v>
      </c>
      <c r="C15" s="9">
        <v>75</v>
      </c>
      <c r="D15" s="9">
        <v>72.2</v>
      </c>
      <c r="E15" s="9">
        <v>62.2</v>
      </c>
      <c r="F15" s="56">
        <v>59.5</v>
      </c>
      <c r="G15" s="605"/>
      <c r="H15" s="605"/>
    </row>
    <row r="16" spans="1:8" ht="18" customHeight="1">
      <c r="A16" s="603" t="s">
        <v>652</v>
      </c>
      <c r="B16" s="10">
        <v>963.8</v>
      </c>
      <c r="C16" s="9">
        <v>646</v>
      </c>
      <c r="D16" s="9">
        <v>831</v>
      </c>
      <c r="E16" s="9">
        <v>546.4</v>
      </c>
      <c r="F16" s="56">
        <v>613.70000000000005</v>
      </c>
      <c r="G16" s="605"/>
      <c r="H16" s="605"/>
    </row>
    <row r="17" spans="1:8" ht="18" customHeight="1">
      <c r="A17" s="604" t="s">
        <v>653</v>
      </c>
      <c r="B17" s="13"/>
      <c r="C17" s="12"/>
      <c r="D17" s="12"/>
      <c r="E17" s="12"/>
      <c r="F17" s="12"/>
      <c r="G17" s="605"/>
      <c r="H17" s="605"/>
    </row>
    <row r="18" spans="1:8" ht="18" customHeight="1">
      <c r="A18" s="603" t="s">
        <v>654</v>
      </c>
      <c r="B18" s="10">
        <v>462.6</v>
      </c>
      <c r="C18" s="9">
        <v>622.4</v>
      </c>
      <c r="D18" s="9">
        <v>633.20000000000005</v>
      </c>
      <c r="E18" s="9">
        <v>630.70000000000005</v>
      </c>
      <c r="F18" s="9">
        <v>625</v>
      </c>
      <c r="G18" s="605"/>
      <c r="H18" s="605"/>
    </row>
    <row r="19" spans="1:8" ht="18" customHeight="1">
      <c r="A19" s="603" t="s">
        <v>655</v>
      </c>
      <c r="B19" s="10">
        <v>42.5</v>
      </c>
      <c r="C19" s="9">
        <v>37.299999999999997</v>
      </c>
      <c r="D19" s="9">
        <v>39.700000000000003</v>
      </c>
      <c r="E19" s="9">
        <v>39.1</v>
      </c>
      <c r="F19" s="9">
        <v>38.700000000000003</v>
      </c>
      <c r="G19" s="605"/>
      <c r="H19" s="605"/>
    </row>
    <row r="20" spans="1:8" ht="18" customHeight="1">
      <c r="A20" s="603" t="s">
        <v>656</v>
      </c>
      <c r="B20" s="10"/>
      <c r="C20" s="9"/>
      <c r="D20" s="9"/>
      <c r="E20" s="9"/>
      <c r="F20" s="9"/>
      <c r="G20" s="605"/>
      <c r="H20" s="605"/>
    </row>
    <row r="21" spans="1:8" ht="18" customHeight="1">
      <c r="A21" s="603" t="s">
        <v>657</v>
      </c>
      <c r="B21" s="10">
        <v>3.2</v>
      </c>
      <c r="C21" s="9">
        <v>2.8</v>
      </c>
      <c r="D21" s="9">
        <v>2.1</v>
      </c>
      <c r="E21" s="9">
        <v>1.9</v>
      </c>
      <c r="F21" s="9">
        <v>1.3</v>
      </c>
      <c r="G21" s="605"/>
      <c r="H21" s="605"/>
    </row>
    <row r="22" spans="1:8" ht="18" customHeight="1" thickBot="1">
      <c r="A22" s="8"/>
      <c r="B22" s="7"/>
      <c r="C22" s="6"/>
      <c r="D22" s="6"/>
      <c r="E22" s="6"/>
      <c r="F22" s="6"/>
    </row>
    <row r="23" spans="1:8" s="2" customFormat="1" ht="18" customHeight="1"/>
    <row r="24" spans="1:8" s="2" customFormat="1" ht="18" customHeight="1"/>
    <row r="25" spans="1:8" s="2" customFormat="1" ht="18" customHeight="1"/>
    <row r="26" spans="1:8" s="2" customFormat="1" ht="18" customHeight="1"/>
    <row r="27" spans="1:8" s="2" customFormat="1" ht="18" customHeight="1"/>
    <row r="28" spans="1:8" s="2" customFormat="1" ht="18" customHeight="1"/>
    <row r="29" spans="1:8" s="2" customFormat="1" ht="18" customHeight="1"/>
    <row r="30" spans="1:8" s="2" customFormat="1" ht="18" customHeight="1"/>
    <row r="31" spans="1:8" s="2" customFormat="1" ht="12"/>
    <row r="32" spans="1:8" s="2" customFormat="1" ht="12"/>
    <row r="33" s="2" customFormat="1" ht="12"/>
    <row r="34" s="2" customFormat="1" ht="12"/>
    <row r="35" s="2" customFormat="1" ht="12"/>
    <row r="36" s="2" customFormat="1" ht="12"/>
    <row r="37" s="2" customFormat="1" ht="12"/>
    <row r="38" s="2" customFormat="1" ht="12"/>
    <row r="39" s="2" customFormat="1" ht="12"/>
    <row r="40" s="2" customFormat="1" ht="12"/>
    <row r="41" s="2" customFormat="1" ht="12"/>
    <row r="42" s="2" customFormat="1" ht="12"/>
    <row r="43" s="2" customFormat="1" ht="12"/>
    <row r="44" s="2" customFormat="1" ht="12"/>
    <row r="45" s="2" customFormat="1" ht="12"/>
    <row r="46" s="2" customFormat="1" ht="12"/>
    <row r="47" s="2" customFormat="1" ht="12"/>
    <row r="48" s="2" customFormat="1" ht="12"/>
    <row r="49" s="2" customFormat="1" ht="12"/>
    <row r="50" s="2" customFormat="1" ht="12"/>
    <row r="51" s="2" customFormat="1" ht="12"/>
    <row r="52" s="2" customFormat="1" ht="12"/>
    <row r="53" s="2" customFormat="1" ht="12"/>
    <row r="54" s="2" customFormat="1" ht="12"/>
    <row r="55" s="2" customFormat="1" ht="12"/>
    <row r="56" s="2" customFormat="1" ht="12"/>
    <row r="57" s="2" customFormat="1" ht="12"/>
    <row r="58" s="2" customFormat="1" ht="12"/>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sheetData>
  <mergeCells count="53">
    <mergeCell ref="A23:IV23"/>
    <mergeCell ref="A24:IV24"/>
    <mergeCell ref="A25:IV25"/>
    <mergeCell ref="A1:F1"/>
    <mergeCell ref="A2:F2"/>
    <mergeCell ref="B3:F3"/>
    <mergeCell ref="A26:IV26"/>
    <mergeCell ref="A27:IV27"/>
    <mergeCell ref="A28:IV28"/>
    <mergeCell ref="A29:IV29"/>
    <mergeCell ref="A30:IV30"/>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71:IV71"/>
    <mergeCell ref="A56:IV56"/>
    <mergeCell ref="A57:IV57"/>
    <mergeCell ref="A58:IV58"/>
    <mergeCell ref="A59:IV59"/>
    <mergeCell ref="A60:IV60"/>
    <mergeCell ref="A61:IV61"/>
    <mergeCell ref="A72:IV72"/>
    <mergeCell ref="A66:IV66"/>
    <mergeCell ref="A67:IV67"/>
    <mergeCell ref="A68:IV68"/>
    <mergeCell ref="A69:IV69"/>
    <mergeCell ref="A62:IV62"/>
    <mergeCell ref="A63:IV63"/>
    <mergeCell ref="A64:IV64"/>
    <mergeCell ref="A65:IV65"/>
    <mergeCell ref="A70:IV70"/>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showZeros="0" zoomScaleNormal="100" workbookViewId="0">
      <selection sqref="A1:E1"/>
    </sheetView>
  </sheetViews>
  <sheetFormatPr defaultRowHeight="14.25"/>
  <cols>
    <col min="1" max="1" width="14.75" style="1" customWidth="1"/>
    <col min="2" max="6" width="20" style="1" customWidth="1"/>
    <col min="7" max="10" width="16.75" style="1" customWidth="1"/>
    <col min="11" max="16384" width="9" style="1"/>
  </cols>
  <sheetData>
    <row r="1" spans="1:8" ht="24" customHeight="1">
      <c r="A1" s="22" t="s">
        <v>660</v>
      </c>
      <c r="B1" s="22"/>
      <c r="C1" s="22"/>
      <c r="D1" s="22"/>
      <c r="E1" s="22"/>
      <c r="F1" s="5"/>
      <c r="G1" s="5"/>
      <c r="H1" s="5"/>
    </row>
    <row r="2" spans="1:8" ht="18" customHeight="1" thickBot="1">
      <c r="A2" s="21"/>
      <c r="B2" s="51"/>
      <c r="C2" s="51"/>
      <c r="D2" s="51"/>
      <c r="E2" s="51"/>
      <c r="F2" s="5"/>
    </row>
    <row r="3" spans="1:8" ht="23.25" customHeight="1">
      <c r="A3" s="601" t="s">
        <v>638</v>
      </c>
      <c r="B3" s="575" t="s">
        <v>661</v>
      </c>
      <c r="C3" s="576" t="s">
        <v>662</v>
      </c>
      <c r="D3" s="576" t="s">
        <v>663</v>
      </c>
      <c r="E3" s="576" t="s">
        <v>664</v>
      </c>
      <c r="F3" s="5"/>
      <c r="G3" s="5"/>
    </row>
    <row r="4" spans="1:8" ht="23.25" customHeight="1">
      <c r="A4" s="600"/>
      <c r="B4" s="518" t="s">
        <v>665</v>
      </c>
      <c r="C4" s="577" t="s">
        <v>666</v>
      </c>
      <c r="D4" s="577" t="s">
        <v>666</v>
      </c>
      <c r="E4" s="577" t="s">
        <v>666</v>
      </c>
      <c r="F4" s="5"/>
      <c r="G4" s="5"/>
    </row>
    <row r="5" spans="1:8" ht="18" customHeight="1">
      <c r="A5" s="36" t="s">
        <v>51</v>
      </c>
      <c r="B5" s="139" t="s">
        <v>51</v>
      </c>
      <c r="C5" s="29"/>
      <c r="D5" s="29"/>
      <c r="E5" s="29"/>
    </row>
    <row r="6" spans="1:8" ht="18" customHeight="1">
      <c r="A6" s="57">
        <v>1987</v>
      </c>
      <c r="B6" s="137" t="s">
        <v>51</v>
      </c>
      <c r="C6" s="9">
        <v>0.2</v>
      </c>
      <c r="D6" s="9">
        <v>0.1</v>
      </c>
      <c r="E6" s="9"/>
    </row>
    <row r="7" spans="1:8" ht="18" customHeight="1">
      <c r="A7" s="57">
        <v>1988</v>
      </c>
      <c r="B7" s="137" t="s">
        <v>51</v>
      </c>
      <c r="C7" s="9">
        <v>3.8</v>
      </c>
      <c r="D7" s="9">
        <v>1.2</v>
      </c>
      <c r="E7" s="9"/>
    </row>
    <row r="8" spans="1:8" ht="18" customHeight="1">
      <c r="A8" s="57">
        <v>1989</v>
      </c>
      <c r="B8" s="137" t="s">
        <v>51</v>
      </c>
      <c r="C8" s="9">
        <v>3.8319999999999999</v>
      </c>
      <c r="D8" s="9">
        <v>1.262</v>
      </c>
      <c r="E8" s="9"/>
    </row>
    <row r="9" spans="1:8" ht="18" customHeight="1">
      <c r="A9" s="57">
        <v>1990</v>
      </c>
      <c r="B9" s="137" t="s">
        <v>51</v>
      </c>
      <c r="C9" s="9">
        <v>6.4729999999999999</v>
      </c>
      <c r="D9" s="9">
        <v>2.0030000000000001</v>
      </c>
      <c r="E9" s="9"/>
    </row>
    <row r="10" spans="1:8" ht="18" customHeight="1">
      <c r="A10" s="57">
        <v>1991</v>
      </c>
      <c r="B10" s="137" t="s">
        <v>51</v>
      </c>
      <c r="C10" s="9">
        <v>7.7389999999999999</v>
      </c>
      <c r="D10" s="9">
        <v>2.4969999999999999</v>
      </c>
      <c r="E10" s="9"/>
    </row>
    <row r="11" spans="1:8" ht="18" customHeight="1">
      <c r="A11" s="57">
        <v>1992</v>
      </c>
      <c r="B11" s="137" t="s">
        <v>51</v>
      </c>
      <c r="C11" s="9">
        <v>13.755000000000001</v>
      </c>
      <c r="D11" s="9">
        <v>4.0599999999999996</v>
      </c>
      <c r="E11" s="9"/>
    </row>
    <row r="12" spans="1:8" ht="18" customHeight="1">
      <c r="A12" s="57">
        <v>1993</v>
      </c>
      <c r="B12" s="137" t="s">
        <v>51</v>
      </c>
      <c r="C12" s="9">
        <v>18.428999999999998</v>
      </c>
      <c r="D12" s="9">
        <v>5.4539999999999997</v>
      </c>
      <c r="E12" s="9"/>
    </row>
    <row r="13" spans="1:8" ht="18" customHeight="1">
      <c r="A13" s="57">
        <v>1994</v>
      </c>
      <c r="B13" s="137" t="s">
        <v>51</v>
      </c>
      <c r="C13" s="9">
        <v>17.981999999999999</v>
      </c>
      <c r="D13" s="9">
        <v>5.3440000000000003</v>
      </c>
      <c r="E13" s="9"/>
    </row>
    <row r="14" spans="1:8" ht="18" customHeight="1">
      <c r="A14" s="57">
        <v>1995</v>
      </c>
      <c r="B14" s="137" t="s">
        <v>51</v>
      </c>
      <c r="C14" s="9">
        <v>57.302</v>
      </c>
      <c r="D14" s="9">
        <v>16.934999999999999</v>
      </c>
      <c r="E14" s="9"/>
    </row>
    <row r="15" spans="1:8" ht="18" customHeight="1">
      <c r="A15" s="57">
        <v>1996</v>
      </c>
      <c r="B15" s="137" t="s">
        <v>51</v>
      </c>
      <c r="C15" s="9">
        <v>64.751999999999995</v>
      </c>
      <c r="D15" s="9">
        <v>19.106999999999999</v>
      </c>
      <c r="E15" s="9"/>
    </row>
    <row r="16" spans="1:8" ht="18" customHeight="1">
      <c r="A16" s="57">
        <v>1997</v>
      </c>
      <c r="B16" s="137" t="s">
        <v>51</v>
      </c>
      <c r="C16" s="9">
        <v>36.375</v>
      </c>
      <c r="D16" s="9">
        <v>10.113</v>
      </c>
      <c r="E16" s="9"/>
    </row>
    <row r="17" spans="1:9" ht="18" customHeight="1">
      <c r="A17" s="57">
        <v>1998</v>
      </c>
      <c r="B17" s="137" t="s">
        <v>51</v>
      </c>
      <c r="C17" s="9">
        <v>63.198999999999998</v>
      </c>
      <c r="D17" s="9">
        <v>19.59</v>
      </c>
      <c r="E17" s="9">
        <v>14.1</v>
      </c>
    </row>
    <row r="18" spans="1:9" ht="18" customHeight="1">
      <c r="A18" s="57">
        <v>1999</v>
      </c>
      <c r="B18" s="137">
        <v>1169</v>
      </c>
      <c r="C18" s="9">
        <v>104.44499999999999</v>
      </c>
      <c r="D18" s="9">
        <v>30.45</v>
      </c>
      <c r="E18" s="9">
        <v>19.899999999999999</v>
      </c>
    </row>
    <row r="19" spans="1:9" ht="18" customHeight="1">
      <c r="A19" s="57">
        <v>2000</v>
      </c>
      <c r="B19" s="137">
        <v>1253</v>
      </c>
      <c r="C19" s="9">
        <v>89.885000000000005</v>
      </c>
      <c r="D19" s="9">
        <v>24.227</v>
      </c>
      <c r="E19" s="9">
        <v>38.700000000000003</v>
      </c>
    </row>
    <row r="20" spans="1:9" ht="18" customHeight="1">
      <c r="A20" s="57">
        <v>2001</v>
      </c>
      <c r="B20" s="137">
        <v>1185</v>
      </c>
      <c r="C20" s="9">
        <v>139.57400000000001</v>
      </c>
      <c r="D20" s="9">
        <v>41.92</v>
      </c>
      <c r="E20" s="9">
        <v>19.7</v>
      </c>
    </row>
    <row r="21" spans="1:9" ht="18" customHeight="1">
      <c r="A21" s="57">
        <v>2002</v>
      </c>
      <c r="B21" s="137">
        <v>1121</v>
      </c>
      <c r="C21" s="9">
        <v>167.99299999999999</v>
      </c>
      <c r="D21" s="9">
        <v>58.796999999999997</v>
      </c>
      <c r="E21" s="9">
        <v>25.5</v>
      </c>
    </row>
    <row r="22" spans="1:9" ht="18" customHeight="1">
      <c r="A22" s="57">
        <v>2003</v>
      </c>
      <c r="B22" s="137">
        <v>1145</v>
      </c>
      <c r="C22" s="9">
        <v>200.05699999999999</v>
      </c>
      <c r="D22" s="9">
        <v>70.02</v>
      </c>
      <c r="E22" s="9">
        <v>30.6</v>
      </c>
    </row>
    <row r="23" spans="1:9" ht="18" customHeight="1">
      <c r="A23" s="57">
        <v>2004</v>
      </c>
      <c r="B23" s="137">
        <v>1128</v>
      </c>
      <c r="C23" s="9">
        <v>226.375</v>
      </c>
      <c r="D23" s="9">
        <v>79.230999999999995</v>
      </c>
      <c r="E23" s="9">
        <v>33.799999999999997</v>
      </c>
    </row>
    <row r="24" spans="1:9" ht="18" customHeight="1">
      <c r="A24" s="57">
        <v>2005</v>
      </c>
      <c r="B24" s="137">
        <v>1113</v>
      </c>
      <c r="C24" s="9">
        <v>411.2</v>
      </c>
      <c r="D24" s="9">
        <v>143.68</v>
      </c>
      <c r="E24" s="9">
        <v>52.3</v>
      </c>
    </row>
    <row r="25" spans="1:9" ht="18" customHeight="1">
      <c r="A25" s="57">
        <v>2006</v>
      </c>
      <c r="B25" s="137">
        <v>989</v>
      </c>
      <c r="C25" s="9">
        <v>495.67</v>
      </c>
      <c r="D25" s="9">
        <v>171.64</v>
      </c>
      <c r="E25" s="9">
        <v>52.6</v>
      </c>
    </row>
    <row r="26" spans="1:9" ht="18" customHeight="1">
      <c r="A26" s="57">
        <v>2007</v>
      </c>
      <c r="B26" s="137">
        <v>985</v>
      </c>
      <c r="C26" s="9">
        <v>631.6</v>
      </c>
      <c r="D26" s="9">
        <v>217</v>
      </c>
      <c r="E26" s="9">
        <v>77.599999999999994</v>
      </c>
    </row>
    <row r="27" spans="1:9" ht="18" customHeight="1">
      <c r="A27" s="57">
        <v>2008</v>
      </c>
      <c r="B27" s="137">
        <v>999</v>
      </c>
      <c r="C27" s="9">
        <v>604</v>
      </c>
      <c r="D27" s="9">
        <v>211.4</v>
      </c>
      <c r="E27" s="9">
        <v>119.2</v>
      </c>
    </row>
    <row r="28" spans="1:9" ht="18" customHeight="1">
      <c r="A28" s="57">
        <v>2009</v>
      </c>
      <c r="B28" s="137">
        <v>988</v>
      </c>
      <c r="C28" s="9">
        <v>756</v>
      </c>
      <c r="D28" s="9">
        <v>248</v>
      </c>
      <c r="E28" s="9">
        <v>113.4</v>
      </c>
    </row>
    <row r="29" spans="1:9" ht="18" customHeight="1">
      <c r="A29" s="57" t="s">
        <v>75</v>
      </c>
      <c r="B29" s="137" t="s">
        <v>79</v>
      </c>
      <c r="C29" s="9">
        <v>968</v>
      </c>
      <c r="D29" s="9">
        <v>298.8</v>
      </c>
      <c r="E29" s="9">
        <v>121.2</v>
      </c>
      <c r="I29" s="138"/>
    </row>
    <row r="30" spans="1:9" ht="18" customHeight="1">
      <c r="A30" s="57" t="s">
        <v>51</v>
      </c>
      <c r="B30" s="137" t="s">
        <v>51</v>
      </c>
      <c r="C30" s="9"/>
      <c r="D30" s="9"/>
      <c r="E30" s="9"/>
    </row>
    <row r="31" spans="1:9" ht="18" customHeight="1">
      <c r="A31" s="335" t="s">
        <v>159</v>
      </c>
      <c r="B31" s="27">
        <v>18</v>
      </c>
      <c r="C31" s="9">
        <v>38.200000000000003</v>
      </c>
      <c r="D31" s="9">
        <v>12.6</v>
      </c>
      <c r="E31" s="9">
        <v>6.3</v>
      </c>
      <c r="H31" s="136"/>
    </row>
    <row r="32" spans="1:9" ht="18" customHeight="1">
      <c r="A32" s="336" t="s">
        <v>160</v>
      </c>
      <c r="B32" s="27">
        <v>25</v>
      </c>
      <c r="C32" s="9">
        <v>12.4</v>
      </c>
      <c r="D32" s="9">
        <v>3.8</v>
      </c>
      <c r="E32" s="9">
        <v>1.1000000000000001</v>
      </c>
      <c r="H32" s="136"/>
    </row>
    <row r="33" spans="1:8" ht="18" customHeight="1">
      <c r="A33" s="336" t="s">
        <v>161</v>
      </c>
      <c r="B33" s="27">
        <v>15</v>
      </c>
      <c r="C33" s="9">
        <v>34.700000000000003</v>
      </c>
      <c r="D33" s="9">
        <v>10.9</v>
      </c>
      <c r="E33" s="9">
        <v>4.0999999999999996</v>
      </c>
      <c r="H33" s="136"/>
    </row>
    <row r="34" spans="1:8" ht="18" customHeight="1">
      <c r="A34" s="336" t="s">
        <v>162</v>
      </c>
      <c r="B34" s="27">
        <v>12</v>
      </c>
      <c r="C34" s="9">
        <v>16</v>
      </c>
      <c r="D34" s="9">
        <v>5.3</v>
      </c>
      <c r="E34" s="9">
        <v>1.9</v>
      </c>
      <c r="H34" s="136"/>
    </row>
    <row r="35" spans="1:8" ht="18" customHeight="1">
      <c r="A35" s="336" t="s">
        <v>163</v>
      </c>
      <c r="B35" s="27">
        <v>16</v>
      </c>
      <c r="C35" s="9">
        <v>20.100000000000001</v>
      </c>
      <c r="D35" s="9">
        <v>6.3</v>
      </c>
      <c r="E35" s="9">
        <v>3</v>
      </c>
      <c r="H35" s="136"/>
    </row>
    <row r="36" spans="1:8" ht="18" customHeight="1">
      <c r="A36" s="128"/>
      <c r="B36" s="27"/>
      <c r="C36" s="9"/>
      <c r="D36" s="9"/>
      <c r="E36" s="9"/>
      <c r="H36" s="136"/>
    </row>
    <row r="37" spans="1:8" ht="18" customHeight="1">
      <c r="A37" s="336" t="s">
        <v>164</v>
      </c>
      <c r="B37" s="27">
        <v>18</v>
      </c>
      <c r="C37" s="9">
        <v>54.4</v>
      </c>
      <c r="D37" s="9">
        <v>16.8</v>
      </c>
      <c r="E37" s="9">
        <v>5.2</v>
      </c>
      <c r="H37" s="136"/>
    </row>
    <row r="38" spans="1:8" ht="18" customHeight="1">
      <c r="A38" s="336" t="s">
        <v>165</v>
      </c>
      <c r="B38" s="27">
        <v>60</v>
      </c>
      <c r="C38" s="9">
        <v>17.600000000000001</v>
      </c>
      <c r="D38" s="9">
        <v>5.7</v>
      </c>
      <c r="E38" s="9">
        <v>2.2000000000000002</v>
      </c>
      <c r="H38" s="136"/>
    </row>
    <row r="39" spans="1:8" ht="18" customHeight="1">
      <c r="A39" s="336" t="s">
        <v>166</v>
      </c>
      <c r="B39" s="27">
        <v>23</v>
      </c>
      <c r="C39" s="9">
        <v>24.3</v>
      </c>
      <c r="D39" s="9">
        <v>8.1999999999999993</v>
      </c>
      <c r="E39" s="9">
        <v>2.8</v>
      </c>
      <c r="H39" s="136"/>
    </row>
    <row r="40" spans="1:8" ht="18" customHeight="1">
      <c r="A40" s="128"/>
      <c r="B40" s="27"/>
      <c r="C40" s="9"/>
      <c r="D40" s="9"/>
      <c r="E40" s="9"/>
      <c r="H40" s="136"/>
    </row>
    <row r="41" spans="1:8" ht="18" customHeight="1">
      <c r="A41" s="336" t="s">
        <v>167</v>
      </c>
      <c r="B41" s="27">
        <v>19</v>
      </c>
      <c r="C41" s="9">
        <v>29.5</v>
      </c>
      <c r="D41" s="9">
        <v>9.9</v>
      </c>
      <c r="E41" s="9">
        <v>4.2</v>
      </c>
      <c r="H41" s="136"/>
    </row>
    <row r="42" spans="1:8" ht="18" customHeight="1">
      <c r="A42" s="336" t="s">
        <v>168</v>
      </c>
      <c r="B42" s="27">
        <v>81</v>
      </c>
      <c r="C42" s="9">
        <v>72.3</v>
      </c>
      <c r="D42" s="9">
        <v>21.5</v>
      </c>
      <c r="E42" s="9">
        <v>6.1</v>
      </c>
      <c r="H42" s="136"/>
    </row>
    <row r="43" spans="1:8" ht="18" customHeight="1">
      <c r="A43" s="336" t="s">
        <v>169</v>
      </c>
      <c r="B43" s="27">
        <v>72</v>
      </c>
      <c r="C43" s="9">
        <v>73.400000000000006</v>
      </c>
      <c r="D43" s="9">
        <v>21.3</v>
      </c>
      <c r="E43" s="9">
        <v>6.3</v>
      </c>
      <c r="H43" s="136"/>
    </row>
    <row r="44" spans="1:8" ht="18" customHeight="1">
      <c r="A44" s="336" t="s">
        <v>170</v>
      </c>
      <c r="B44" s="27">
        <v>42</v>
      </c>
      <c r="C44" s="9">
        <v>25.2</v>
      </c>
      <c r="D44" s="9">
        <v>7.8</v>
      </c>
      <c r="E44" s="9">
        <v>4.3</v>
      </c>
      <c r="H44" s="136"/>
    </row>
    <row r="45" spans="1:8" ht="18" customHeight="1">
      <c r="A45" s="336" t="s">
        <v>171</v>
      </c>
      <c r="B45" s="27">
        <v>15</v>
      </c>
      <c r="C45" s="9">
        <v>24.1</v>
      </c>
      <c r="D45" s="9">
        <v>7.2</v>
      </c>
      <c r="E45" s="9">
        <v>2.2000000000000002</v>
      </c>
      <c r="H45" s="136"/>
    </row>
    <row r="46" spans="1:8" ht="18" customHeight="1">
      <c r="A46" s="336" t="s">
        <v>172</v>
      </c>
      <c r="B46" s="27">
        <v>52</v>
      </c>
      <c r="C46" s="9">
        <v>14.4</v>
      </c>
      <c r="D46" s="9">
        <v>4.5999999999999996</v>
      </c>
      <c r="E46" s="9">
        <v>2.7</v>
      </c>
      <c r="H46" s="136"/>
    </row>
    <row r="47" spans="1:8" ht="18" customHeight="1">
      <c r="A47" s="336" t="s">
        <v>173</v>
      </c>
      <c r="B47" s="27">
        <v>19</v>
      </c>
      <c r="C47" s="9">
        <v>89.8</v>
      </c>
      <c r="D47" s="9">
        <v>25.8</v>
      </c>
      <c r="E47" s="9">
        <v>9.8000000000000007</v>
      </c>
      <c r="H47" s="136"/>
    </row>
    <row r="48" spans="1:8" ht="18" customHeight="1">
      <c r="A48" s="128"/>
      <c r="B48" s="27"/>
      <c r="C48" s="9"/>
      <c r="D48" s="9"/>
      <c r="E48" s="9"/>
      <c r="H48" s="136"/>
    </row>
    <row r="49" spans="1:8" ht="18" customHeight="1">
      <c r="A49" s="336" t="s">
        <v>174</v>
      </c>
      <c r="B49" s="27">
        <v>74</v>
      </c>
      <c r="C49" s="9">
        <v>32.200000000000003</v>
      </c>
      <c r="D49" s="9">
        <v>9.9</v>
      </c>
      <c r="E49" s="9">
        <v>4.5999999999999996</v>
      </c>
      <c r="H49" s="136"/>
    </row>
    <row r="50" spans="1:8" ht="18" customHeight="1">
      <c r="A50" s="336" t="s">
        <v>175</v>
      </c>
      <c r="B50" s="27">
        <v>52</v>
      </c>
      <c r="C50" s="9">
        <v>40.700000000000003</v>
      </c>
      <c r="D50" s="9">
        <v>12.7</v>
      </c>
      <c r="E50" s="9">
        <v>6.3</v>
      </c>
      <c r="H50" s="136"/>
    </row>
    <row r="51" spans="1:8" ht="18" customHeight="1">
      <c r="A51" s="336" t="s">
        <v>176</v>
      </c>
      <c r="B51" s="27">
        <v>106</v>
      </c>
      <c r="C51" s="9">
        <v>26.3</v>
      </c>
      <c r="D51" s="9">
        <v>8.5</v>
      </c>
      <c r="E51" s="9">
        <v>3.6</v>
      </c>
      <c r="H51" s="136"/>
    </row>
    <row r="52" spans="1:8" ht="18" customHeight="1">
      <c r="A52" s="336" t="s">
        <v>177</v>
      </c>
      <c r="B52" s="27">
        <v>73</v>
      </c>
      <c r="C52" s="9">
        <v>113.6</v>
      </c>
      <c r="D52" s="9">
        <v>34.4</v>
      </c>
      <c r="E52" s="9">
        <v>12.7</v>
      </c>
      <c r="H52" s="136"/>
    </row>
    <row r="53" spans="1:8" ht="18" customHeight="1">
      <c r="A53" s="336" t="s">
        <v>178</v>
      </c>
      <c r="B53" s="27">
        <v>53</v>
      </c>
      <c r="C53" s="9">
        <v>21</v>
      </c>
      <c r="D53" s="9">
        <v>6.5</v>
      </c>
      <c r="E53" s="9">
        <v>3.2</v>
      </c>
      <c r="H53" s="136"/>
    </row>
    <row r="54" spans="1:8" ht="18" customHeight="1">
      <c r="A54" s="336" t="s">
        <v>179</v>
      </c>
      <c r="B54" s="27">
        <v>3</v>
      </c>
      <c r="C54" s="9">
        <v>8.4</v>
      </c>
      <c r="D54" s="9">
        <v>2</v>
      </c>
      <c r="E54" s="9">
        <v>1.4</v>
      </c>
      <c r="H54" s="136"/>
    </row>
    <row r="55" spans="1:8" ht="18" customHeight="1">
      <c r="A55" s="128"/>
      <c r="B55" s="27"/>
      <c r="C55" s="9"/>
      <c r="D55" s="9"/>
      <c r="E55" s="9"/>
      <c r="H55" s="136"/>
    </row>
    <row r="56" spans="1:8" ht="18" customHeight="1">
      <c r="A56" s="336" t="s">
        <v>180</v>
      </c>
      <c r="B56" s="27">
        <v>1</v>
      </c>
      <c r="C56" s="9">
        <v>21.9</v>
      </c>
      <c r="D56" s="9">
        <v>6.7</v>
      </c>
      <c r="E56" s="9">
        <v>4.2</v>
      </c>
      <c r="H56" s="136"/>
    </row>
    <row r="57" spans="1:8" ht="18" customHeight="1">
      <c r="A57" s="336" t="s">
        <v>181</v>
      </c>
      <c r="B57" s="27">
        <v>13</v>
      </c>
      <c r="C57" s="9">
        <v>36.799999999999997</v>
      </c>
      <c r="D57" s="9">
        <v>11.3</v>
      </c>
      <c r="E57" s="9">
        <v>6.1</v>
      </c>
      <c r="H57" s="136"/>
    </row>
    <row r="58" spans="1:8" ht="18" customHeight="1">
      <c r="A58" s="336" t="s">
        <v>182</v>
      </c>
      <c r="B58" s="27">
        <v>13</v>
      </c>
      <c r="C58" s="9">
        <v>14.4</v>
      </c>
      <c r="D58" s="9">
        <v>4.9000000000000004</v>
      </c>
      <c r="E58" s="9">
        <v>2.7</v>
      </c>
      <c r="H58" s="136"/>
    </row>
    <row r="59" spans="1:8" ht="18" customHeight="1">
      <c r="A59" s="336" t="s">
        <v>183</v>
      </c>
      <c r="B59" s="27">
        <v>23</v>
      </c>
      <c r="C59" s="9">
        <v>33</v>
      </c>
      <c r="D59" s="9">
        <v>11</v>
      </c>
      <c r="E59" s="9">
        <v>4.0999999999999996</v>
      </c>
      <c r="H59" s="136"/>
    </row>
    <row r="60" spans="1:8" ht="18" customHeight="1">
      <c r="A60" s="336" t="s">
        <v>184</v>
      </c>
      <c r="B60" s="27">
        <v>1</v>
      </c>
      <c r="C60" s="9">
        <v>2.5</v>
      </c>
      <c r="D60" s="9">
        <v>0.8</v>
      </c>
      <c r="E60" s="9">
        <v>0.7</v>
      </c>
      <c r="H60" s="136"/>
    </row>
    <row r="61" spans="1:8" ht="18" customHeight="1">
      <c r="A61" s="128"/>
      <c r="B61" s="27"/>
      <c r="C61" s="9"/>
      <c r="D61" s="9"/>
      <c r="E61" s="9"/>
      <c r="H61" s="136"/>
    </row>
    <row r="62" spans="1:8" ht="18" customHeight="1">
      <c r="A62" s="336" t="s">
        <v>185</v>
      </c>
      <c r="B62" s="27">
        <v>42</v>
      </c>
      <c r="C62" s="9">
        <v>25.7</v>
      </c>
      <c r="D62" s="9">
        <v>8.1</v>
      </c>
      <c r="E62" s="9">
        <v>2.1</v>
      </c>
    </row>
    <row r="63" spans="1:8" ht="18" customHeight="1">
      <c r="A63" s="336" t="s">
        <v>186</v>
      </c>
      <c r="B63" s="27">
        <v>15</v>
      </c>
      <c r="C63" s="9">
        <v>14.8</v>
      </c>
      <c r="D63" s="9">
        <v>4.7</v>
      </c>
      <c r="E63" s="9">
        <v>1.9</v>
      </c>
    </row>
    <row r="64" spans="1:8" ht="18" customHeight="1">
      <c r="A64" s="336" t="s">
        <v>187</v>
      </c>
      <c r="B64" s="27">
        <v>2</v>
      </c>
      <c r="C64" s="9">
        <v>4.5999999999999996</v>
      </c>
      <c r="D64" s="9">
        <v>1.5</v>
      </c>
      <c r="E64" s="9">
        <v>0.6</v>
      </c>
    </row>
    <row r="65" spans="1:5" ht="18" customHeight="1">
      <c r="A65" s="336" t="s">
        <v>188</v>
      </c>
      <c r="B65" s="27">
        <v>6</v>
      </c>
      <c r="C65" s="9">
        <v>6.4</v>
      </c>
      <c r="D65" s="9">
        <v>1.9</v>
      </c>
      <c r="E65" s="9">
        <v>1.1000000000000001</v>
      </c>
    </row>
    <row r="66" spans="1:5" ht="18" customHeight="1">
      <c r="A66" s="336" t="s">
        <v>189</v>
      </c>
      <c r="B66" s="27">
        <v>28</v>
      </c>
      <c r="C66" s="9">
        <v>19.3</v>
      </c>
      <c r="D66" s="9">
        <v>5.9</v>
      </c>
      <c r="E66" s="9">
        <v>3.8</v>
      </c>
    </row>
    <row r="67" spans="1:5" ht="18" customHeight="1" thickBot="1">
      <c r="A67" s="8" t="s">
        <v>51</v>
      </c>
      <c r="B67" s="25"/>
      <c r="C67" s="24"/>
      <c r="D67" s="24"/>
      <c r="E67" s="24"/>
    </row>
    <row r="68" spans="1:5" s="606" customFormat="1" ht="18" customHeight="1">
      <c r="A68" s="3"/>
      <c r="B68" s="3"/>
      <c r="C68" s="3"/>
      <c r="D68" s="3"/>
      <c r="E68" s="3"/>
    </row>
    <row r="69" spans="1:5" s="607" customFormat="1" ht="18" customHeight="1">
      <c r="A69" s="607" t="s">
        <v>667</v>
      </c>
    </row>
    <row r="70" spans="1:5" s="2" customFormat="1" ht="18" customHeight="1"/>
    <row r="71" spans="1:5" s="2" customFormat="1" ht="18" customHeight="1"/>
    <row r="72" spans="1:5" s="2" customFormat="1" ht="18" customHeight="1"/>
    <row r="73" spans="1:5" s="2" customFormat="1" ht="18" customHeight="1"/>
    <row r="74" spans="1:5" s="2" customFormat="1" ht="18" customHeight="1"/>
    <row r="75" spans="1:5" s="2" customFormat="1" ht="18" customHeight="1"/>
    <row r="76" spans="1:5" s="2" customFormat="1" ht="12"/>
    <row r="77" spans="1:5" s="2" customFormat="1" ht="12"/>
    <row r="78" spans="1:5" s="2" customFormat="1" ht="12"/>
    <row r="79" spans="1:5" s="2" customFormat="1" ht="12"/>
    <row r="80" spans="1:5"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sheetData>
  <mergeCells count="52">
    <mergeCell ref="A68:IV68"/>
    <mergeCell ref="A69:IV69"/>
    <mergeCell ref="A1:E1"/>
    <mergeCell ref="B2:E2"/>
    <mergeCell ref="A70:IV70"/>
    <mergeCell ref="A3:A4"/>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4:IV114"/>
    <mergeCell ref="A115:IV115"/>
    <mergeCell ref="A116:IV116"/>
    <mergeCell ref="A110:IV110"/>
    <mergeCell ref="A111:IV111"/>
    <mergeCell ref="A112:IV112"/>
    <mergeCell ref="A113:IV113"/>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8"/>
  <sheetViews>
    <sheetView showGridLines="0" showZeros="0" workbookViewId="0">
      <selection activeCell="K26" sqref="K26"/>
    </sheetView>
  </sheetViews>
  <sheetFormatPr defaultRowHeight="14.25"/>
  <cols>
    <col min="1" max="1" width="14.875" style="70" customWidth="1"/>
    <col min="2" max="5" width="16.5" style="70" customWidth="1"/>
    <col min="6" max="6" width="24.5" style="70" customWidth="1"/>
    <col min="7" max="9" width="16.5" style="70" customWidth="1"/>
    <col min="10" max="12" width="14.375" style="70" customWidth="1"/>
    <col min="13" max="16384" width="9" style="70"/>
  </cols>
  <sheetData>
    <row r="1" spans="1:8" ht="24" customHeight="1">
      <c r="A1" s="385" t="s">
        <v>669</v>
      </c>
      <c r="B1" s="385"/>
      <c r="C1" s="385"/>
      <c r="D1" s="385"/>
      <c r="E1" s="385"/>
      <c r="F1" s="385"/>
      <c r="G1" s="385"/>
      <c r="H1" s="104"/>
    </row>
    <row r="2" spans="1:8" ht="18" customHeight="1" thickBot="1">
      <c r="A2" s="90"/>
      <c r="B2" s="135"/>
      <c r="C2" s="135"/>
      <c r="D2" s="135"/>
      <c r="E2" s="135"/>
      <c r="F2" s="135"/>
      <c r="G2" s="135"/>
    </row>
    <row r="3" spans="1:8" ht="18" customHeight="1">
      <c r="A3" s="601" t="s">
        <v>638</v>
      </c>
      <c r="B3" s="575" t="s">
        <v>670</v>
      </c>
      <c r="C3" s="608"/>
      <c r="D3" s="608"/>
      <c r="E3" s="608"/>
      <c r="F3" s="608"/>
      <c r="G3" s="576" t="s">
        <v>679</v>
      </c>
    </row>
    <row r="4" spans="1:8" ht="18" customHeight="1">
      <c r="A4" s="465"/>
      <c r="B4" s="518" t="s">
        <v>671</v>
      </c>
      <c r="C4" s="467" t="s">
        <v>672</v>
      </c>
      <c r="D4" s="609"/>
      <c r="E4" s="609"/>
      <c r="F4" s="467" t="s">
        <v>673</v>
      </c>
      <c r="G4" s="577" t="s">
        <v>680</v>
      </c>
    </row>
    <row r="5" spans="1:8" ht="18" customHeight="1">
      <c r="A5" s="600"/>
      <c r="B5" s="518" t="s">
        <v>674</v>
      </c>
      <c r="C5" s="577"/>
      <c r="D5" s="467" t="s">
        <v>675</v>
      </c>
      <c r="E5" s="467" t="s">
        <v>676</v>
      </c>
      <c r="F5" s="577" t="s">
        <v>681</v>
      </c>
      <c r="G5" s="577" t="s">
        <v>677</v>
      </c>
    </row>
    <row r="6" spans="1:8" ht="18" customHeight="1">
      <c r="A6" s="83" t="s">
        <v>51</v>
      </c>
      <c r="B6" s="133" t="s">
        <v>51</v>
      </c>
      <c r="C6" s="132"/>
      <c r="D6" s="132"/>
      <c r="E6" s="132"/>
      <c r="F6" s="132"/>
      <c r="G6" s="132"/>
    </row>
    <row r="7" spans="1:8" ht="18" customHeight="1">
      <c r="A7" s="78">
        <v>1997</v>
      </c>
      <c r="B7" s="129">
        <v>14.01595</v>
      </c>
      <c r="C7" s="75">
        <v>4.1514600000000002</v>
      </c>
      <c r="D7" s="131"/>
      <c r="E7" s="131"/>
      <c r="F7" s="75">
        <v>9.86449</v>
      </c>
      <c r="G7" s="75">
        <v>0.93579999999999997</v>
      </c>
    </row>
    <row r="8" spans="1:8" ht="18" customHeight="1">
      <c r="A8" s="78">
        <v>1998</v>
      </c>
      <c r="B8" s="129">
        <v>113.20823999999999</v>
      </c>
      <c r="C8" s="75">
        <v>50.192129999999999</v>
      </c>
      <c r="D8" s="75">
        <v>50.192129999999999</v>
      </c>
      <c r="E8" s="131"/>
      <c r="F8" s="75">
        <v>63.016109999999998</v>
      </c>
      <c r="G8" s="75">
        <v>2.9</v>
      </c>
    </row>
    <row r="9" spans="1:8" ht="18" customHeight="1">
      <c r="A9" s="78">
        <v>1999</v>
      </c>
      <c r="B9" s="129">
        <v>17.780740000000002</v>
      </c>
      <c r="C9" s="75">
        <v>6.9434800000000001</v>
      </c>
      <c r="D9" s="75">
        <v>4.9914399999999999</v>
      </c>
      <c r="E9" s="75">
        <v>1.9520400000000002</v>
      </c>
      <c r="F9" s="75">
        <v>10.837260000000001</v>
      </c>
      <c r="G9" s="75">
        <v>0.56362000000000001</v>
      </c>
    </row>
    <row r="10" spans="1:8" ht="18" customHeight="1">
      <c r="A10" s="78">
        <v>2000</v>
      </c>
      <c r="B10" s="129">
        <v>16.30536</v>
      </c>
      <c r="C10" s="75">
        <v>9.3464000000000009</v>
      </c>
      <c r="D10" s="75">
        <v>5.42117</v>
      </c>
      <c r="E10" s="75">
        <v>3.9252300000000004</v>
      </c>
      <c r="F10" s="75">
        <v>6.9589600000000003</v>
      </c>
      <c r="G10" s="75">
        <v>0.77085000000000004</v>
      </c>
    </row>
    <row r="11" spans="1:8" ht="18" customHeight="1">
      <c r="A11" s="78">
        <v>2001</v>
      </c>
      <c r="B11" s="129">
        <v>19.98856</v>
      </c>
      <c r="C11" s="75">
        <v>11.72418</v>
      </c>
      <c r="D11" s="75">
        <v>7.5769600000000006</v>
      </c>
      <c r="E11" s="75">
        <v>4.1472199999999999</v>
      </c>
      <c r="F11" s="75">
        <v>8.2643800000000009</v>
      </c>
      <c r="G11" s="75">
        <v>1.2635399999999999</v>
      </c>
    </row>
    <row r="12" spans="1:8" ht="18" customHeight="1">
      <c r="A12" s="78">
        <v>2002</v>
      </c>
      <c r="B12" s="129">
        <v>20.797970000000003</v>
      </c>
      <c r="C12" s="75">
        <v>18.967580000000002</v>
      </c>
      <c r="D12" s="75">
        <v>11.090580000000001</v>
      </c>
      <c r="E12" s="75">
        <v>7.8769999999999998</v>
      </c>
      <c r="F12" s="75">
        <v>1.8303900000000002</v>
      </c>
      <c r="G12" s="75">
        <v>2.2961099999999997</v>
      </c>
    </row>
    <row r="13" spans="1:8" ht="18" customHeight="1">
      <c r="A13" s="78">
        <v>2003</v>
      </c>
      <c r="B13" s="129">
        <v>43.40549</v>
      </c>
      <c r="C13" s="75">
        <v>41.023470000000003</v>
      </c>
      <c r="D13" s="75">
        <v>29.169040000000003</v>
      </c>
      <c r="E13" s="75">
        <v>11.854430000000001</v>
      </c>
      <c r="F13" s="75">
        <v>2.3820200000000002</v>
      </c>
      <c r="G13" s="75">
        <v>1.96488</v>
      </c>
    </row>
    <row r="14" spans="1:8" s="130" customFormat="1" ht="18" customHeight="1">
      <c r="A14" s="78">
        <v>2004</v>
      </c>
      <c r="B14" s="129">
        <v>35.120570000000001</v>
      </c>
      <c r="C14" s="75">
        <v>33.964129999999997</v>
      </c>
      <c r="D14" s="75">
        <v>17.067129999999999</v>
      </c>
      <c r="E14" s="75">
        <v>16.896999999999998</v>
      </c>
      <c r="F14" s="75">
        <v>1.1564399999999999</v>
      </c>
      <c r="G14" s="75">
        <v>0.89572000000000007</v>
      </c>
    </row>
    <row r="15" spans="1:8" s="130" customFormat="1" ht="18" customHeight="1">
      <c r="A15" s="78">
        <v>2005</v>
      </c>
      <c r="B15" s="129">
        <v>61.893520000000009</v>
      </c>
      <c r="C15" s="75">
        <v>60.335490000000007</v>
      </c>
      <c r="D15" s="75">
        <v>31.339290000000002</v>
      </c>
      <c r="E15" s="75">
        <v>28.996200000000002</v>
      </c>
      <c r="F15" s="75">
        <v>1.55803</v>
      </c>
      <c r="G15" s="75">
        <v>1.0356000000000001</v>
      </c>
    </row>
    <row r="16" spans="1:8" s="130" customFormat="1" ht="18" customHeight="1">
      <c r="A16" s="78">
        <v>2006</v>
      </c>
      <c r="B16" s="129">
        <v>89.481130000000007</v>
      </c>
      <c r="C16" s="75">
        <v>83.075940000000003</v>
      </c>
      <c r="D16" s="75">
        <v>42.99447</v>
      </c>
      <c r="E16" s="75">
        <v>40.081470000000003</v>
      </c>
      <c r="F16" s="75">
        <v>6.4051900000000002</v>
      </c>
      <c r="G16" s="75">
        <v>0.71235999999999999</v>
      </c>
    </row>
    <row r="17" spans="1:7" s="126" customFormat="1" ht="18" customHeight="1">
      <c r="A17" s="78">
        <v>2007</v>
      </c>
      <c r="B17" s="129">
        <v>148.4</v>
      </c>
      <c r="C17" s="75">
        <v>132.77592000000001</v>
      </c>
      <c r="D17" s="75">
        <v>50.875920000000001</v>
      </c>
      <c r="E17" s="75">
        <v>81.900000000000006</v>
      </c>
      <c r="F17" s="75">
        <v>15.564860000000001</v>
      </c>
      <c r="G17" s="75">
        <v>0.8756799999999999</v>
      </c>
    </row>
    <row r="18" spans="1:7" s="126" customFormat="1" ht="18" customHeight="1">
      <c r="A18" s="78">
        <v>2008</v>
      </c>
      <c r="B18" s="129">
        <v>764</v>
      </c>
      <c r="C18" s="75">
        <v>744.5</v>
      </c>
      <c r="D18" s="75">
        <v>479.3</v>
      </c>
      <c r="E18" s="75">
        <v>265.2</v>
      </c>
      <c r="F18" s="75">
        <v>19.600000000000001</v>
      </c>
      <c r="G18" s="75">
        <v>11.6</v>
      </c>
    </row>
    <row r="19" spans="1:7" s="126" customFormat="1" ht="18" customHeight="1">
      <c r="A19" s="78">
        <v>2009</v>
      </c>
      <c r="B19" s="129">
        <v>485.9</v>
      </c>
      <c r="C19" s="75">
        <v>483.7</v>
      </c>
      <c r="D19" s="75">
        <v>66.5</v>
      </c>
      <c r="E19" s="75">
        <v>417.2</v>
      </c>
      <c r="F19" s="75">
        <v>2.2000000000000002</v>
      </c>
      <c r="G19" s="75">
        <v>1.2</v>
      </c>
    </row>
    <row r="20" spans="1:7" s="126" customFormat="1" ht="18" customHeight="1">
      <c r="A20" s="78" t="s">
        <v>78</v>
      </c>
      <c r="B20" s="129">
        <v>601.70000000000005</v>
      </c>
      <c r="C20" s="75">
        <v>596.79999999999995</v>
      </c>
      <c r="D20" s="75">
        <v>179.8</v>
      </c>
      <c r="E20" s="75">
        <v>417</v>
      </c>
      <c r="F20" s="75">
        <v>4.9000000000000004</v>
      </c>
      <c r="G20" s="75">
        <v>0.2</v>
      </c>
    </row>
    <row r="21" spans="1:7" s="126" customFormat="1" ht="18" customHeight="1">
      <c r="A21" s="78"/>
      <c r="B21" s="129"/>
      <c r="C21" s="75"/>
      <c r="D21" s="75"/>
      <c r="E21" s="75"/>
      <c r="F21" s="75"/>
      <c r="G21" s="75"/>
    </row>
    <row r="22" spans="1:7" s="126" customFormat="1" ht="18" customHeight="1">
      <c r="A22" s="128" t="s">
        <v>678</v>
      </c>
      <c r="B22" s="129">
        <v>142.69999999999999</v>
      </c>
      <c r="C22" s="75">
        <v>142.69999999999999</v>
      </c>
      <c r="D22" s="76">
        <v>30.4</v>
      </c>
      <c r="E22" s="75">
        <v>112.3</v>
      </c>
      <c r="F22" s="76"/>
      <c r="G22" s="76"/>
    </row>
    <row r="23" spans="1:7" s="126" customFormat="1" ht="18" customHeight="1">
      <c r="A23" s="335" t="s">
        <v>159</v>
      </c>
      <c r="B23" s="129">
        <v>12.1</v>
      </c>
      <c r="C23" s="75">
        <v>12</v>
      </c>
      <c r="D23" s="75">
        <v>4</v>
      </c>
      <c r="E23" s="75">
        <v>8</v>
      </c>
      <c r="F23" s="76">
        <v>0.1</v>
      </c>
      <c r="G23" s="76"/>
    </row>
    <row r="24" spans="1:7" s="126" customFormat="1" ht="18" customHeight="1">
      <c r="A24" s="336" t="s">
        <v>160</v>
      </c>
      <c r="B24" s="77">
        <v>1.7</v>
      </c>
      <c r="C24" s="76">
        <v>1.7</v>
      </c>
      <c r="D24" s="76">
        <v>1.2</v>
      </c>
      <c r="E24" s="76">
        <v>0.5</v>
      </c>
      <c r="F24" s="76"/>
      <c r="G24" s="76"/>
    </row>
    <row r="25" spans="1:7" s="126" customFormat="1" ht="18" customHeight="1">
      <c r="A25" s="336" t="s">
        <v>161</v>
      </c>
      <c r="B25" s="77">
        <v>2.7</v>
      </c>
      <c r="C25" s="76">
        <v>2.7</v>
      </c>
      <c r="D25" s="76">
        <v>1</v>
      </c>
      <c r="E25" s="76">
        <v>1.7</v>
      </c>
      <c r="F25" s="76"/>
      <c r="G25" s="76"/>
    </row>
    <row r="26" spans="1:7" s="126" customFormat="1" ht="18" customHeight="1">
      <c r="A26" s="336" t="s">
        <v>162</v>
      </c>
      <c r="B26" s="77">
        <v>2.4</v>
      </c>
      <c r="C26" s="76">
        <v>2.4</v>
      </c>
      <c r="D26" s="76">
        <v>1.7</v>
      </c>
      <c r="E26" s="76">
        <v>0.7</v>
      </c>
      <c r="F26" s="76"/>
      <c r="G26" s="76"/>
    </row>
    <row r="27" spans="1:7" s="126" customFormat="1" ht="18" customHeight="1">
      <c r="A27" s="336" t="s">
        <v>163</v>
      </c>
      <c r="B27" s="77">
        <v>0.8</v>
      </c>
      <c r="C27" s="76">
        <v>0.8</v>
      </c>
      <c r="D27" s="76">
        <v>0.4</v>
      </c>
      <c r="E27" s="76">
        <v>0.4</v>
      </c>
      <c r="F27" s="76"/>
      <c r="G27" s="76"/>
    </row>
    <row r="28" spans="1:7" s="126" customFormat="1" ht="18" customHeight="1">
      <c r="A28" s="128"/>
      <c r="B28" s="77"/>
      <c r="C28" s="76"/>
      <c r="D28" s="76"/>
      <c r="E28" s="76"/>
      <c r="F28" s="76"/>
      <c r="G28" s="76"/>
    </row>
    <row r="29" spans="1:7" s="126" customFormat="1" ht="18" customHeight="1">
      <c r="A29" s="336" t="s">
        <v>164</v>
      </c>
      <c r="B29" s="77">
        <v>34.200000000000003</v>
      </c>
      <c r="C29" s="76">
        <v>33.200000000000003</v>
      </c>
      <c r="D29" s="76">
        <v>7.7</v>
      </c>
      <c r="E29" s="76">
        <v>25.5</v>
      </c>
      <c r="F29" s="76">
        <v>1</v>
      </c>
      <c r="G29" s="76">
        <v>0.1</v>
      </c>
    </row>
    <row r="30" spans="1:7" s="126" customFormat="1" ht="18" customHeight="1">
      <c r="A30" s="336" t="s">
        <v>165</v>
      </c>
      <c r="B30" s="77">
        <v>8.1999999999999993</v>
      </c>
      <c r="C30" s="76">
        <v>8.1</v>
      </c>
      <c r="D30" s="76">
        <v>7.4</v>
      </c>
      <c r="E30" s="76">
        <v>0.7</v>
      </c>
      <c r="F30" s="76">
        <v>0.1</v>
      </c>
      <c r="G30" s="76"/>
    </row>
    <row r="31" spans="1:7" s="126" customFormat="1" ht="18" customHeight="1">
      <c r="A31" s="336" t="s">
        <v>166</v>
      </c>
      <c r="B31" s="77">
        <v>1.1000000000000001</v>
      </c>
      <c r="C31" s="76">
        <v>1.1000000000000001</v>
      </c>
      <c r="D31" s="76">
        <v>0.6</v>
      </c>
      <c r="E31" s="76">
        <v>0.5</v>
      </c>
      <c r="F31" s="76"/>
      <c r="G31" s="76"/>
    </row>
    <row r="32" spans="1:7" s="126" customFormat="1" ht="18" customHeight="1">
      <c r="A32" s="128"/>
      <c r="B32" s="77"/>
      <c r="C32" s="76"/>
      <c r="D32" s="76"/>
      <c r="E32" s="76"/>
      <c r="F32" s="76"/>
      <c r="G32" s="76"/>
    </row>
    <row r="33" spans="1:7" s="126" customFormat="1" ht="18" customHeight="1">
      <c r="A33" s="336" t="s">
        <v>167</v>
      </c>
      <c r="B33" s="77">
        <v>10.4</v>
      </c>
      <c r="C33" s="76">
        <v>10.4</v>
      </c>
      <c r="D33" s="76">
        <v>0.9</v>
      </c>
      <c r="E33" s="76">
        <v>9.5</v>
      </c>
      <c r="F33" s="76"/>
      <c r="G33" s="76"/>
    </row>
    <row r="34" spans="1:7" s="126" customFormat="1" ht="18" customHeight="1">
      <c r="A34" s="336" t="s">
        <v>168</v>
      </c>
      <c r="B34" s="77">
        <v>38</v>
      </c>
      <c r="C34" s="76">
        <v>36.9</v>
      </c>
      <c r="D34" s="76">
        <v>13.7</v>
      </c>
      <c r="E34" s="76">
        <v>23.2</v>
      </c>
      <c r="F34" s="76">
        <v>1.1000000000000001</v>
      </c>
      <c r="G34" s="76"/>
    </row>
    <row r="35" spans="1:7" s="126" customFormat="1" ht="18" customHeight="1">
      <c r="A35" s="336" t="s">
        <v>169</v>
      </c>
      <c r="B35" s="77">
        <v>60</v>
      </c>
      <c r="C35" s="76">
        <v>59.9</v>
      </c>
      <c r="D35" s="76">
        <v>14.8</v>
      </c>
      <c r="E35" s="76">
        <v>45.1</v>
      </c>
      <c r="F35" s="76">
        <v>0.1</v>
      </c>
      <c r="G35" s="76"/>
    </row>
    <row r="36" spans="1:7" s="126" customFormat="1" ht="18" customHeight="1">
      <c r="A36" s="336" t="s">
        <v>170</v>
      </c>
      <c r="B36" s="77">
        <v>3.6</v>
      </c>
      <c r="C36" s="76">
        <v>3.6</v>
      </c>
      <c r="D36" s="76">
        <v>1.1000000000000001</v>
      </c>
      <c r="E36" s="76">
        <v>2.5</v>
      </c>
      <c r="F36" s="76"/>
      <c r="G36" s="76"/>
    </row>
    <row r="37" spans="1:7" s="126" customFormat="1" ht="18" customHeight="1">
      <c r="A37" s="336" t="s">
        <v>171</v>
      </c>
      <c r="B37" s="77">
        <v>14.7</v>
      </c>
      <c r="C37" s="76">
        <v>14.7</v>
      </c>
      <c r="D37" s="76">
        <v>12.4</v>
      </c>
      <c r="E37" s="76">
        <v>2.2999999999999998</v>
      </c>
      <c r="F37" s="76"/>
      <c r="G37" s="76"/>
    </row>
    <row r="38" spans="1:7" s="126" customFormat="1" ht="18" customHeight="1">
      <c r="A38" s="336" t="s">
        <v>172</v>
      </c>
      <c r="B38" s="77">
        <v>3.1</v>
      </c>
      <c r="C38" s="76">
        <v>2.8</v>
      </c>
      <c r="D38" s="76">
        <v>1.7</v>
      </c>
      <c r="E38" s="76">
        <v>1.1000000000000001</v>
      </c>
      <c r="F38" s="76">
        <v>0.3</v>
      </c>
      <c r="G38" s="76"/>
    </row>
    <row r="39" spans="1:7" s="126" customFormat="1" ht="18" customHeight="1">
      <c r="A39" s="336" t="s">
        <v>173</v>
      </c>
      <c r="B39" s="77">
        <v>35.700000000000003</v>
      </c>
      <c r="C39" s="76">
        <v>35.700000000000003</v>
      </c>
      <c r="D39" s="76">
        <v>8.4</v>
      </c>
      <c r="E39" s="76">
        <v>27.3</v>
      </c>
      <c r="F39" s="76"/>
      <c r="G39" s="76"/>
    </row>
    <row r="40" spans="1:7" s="126" customFormat="1" ht="18" customHeight="1">
      <c r="A40" s="128"/>
      <c r="B40" s="77"/>
      <c r="C40" s="76"/>
      <c r="D40" s="76"/>
      <c r="E40" s="76"/>
      <c r="F40" s="76"/>
      <c r="G40" s="76"/>
    </row>
    <row r="41" spans="1:7" s="126" customFormat="1" ht="18" customHeight="1">
      <c r="A41" s="336" t="s">
        <v>174</v>
      </c>
      <c r="B41" s="77">
        <v>7.6</v>
      </c>
      <c r="C41" s="76">
        <v>7.6</v>
      </c>
      <c r="D41" s="76">
        <v>1.2</v>
      </c>
      <c r="E41" s="76">
        <v>6.4</v>
      </c>
      <c r="F41" s="76"/>
      <c r="G41" s="76"/>
    </row>
    <row r="42" spans="1:7" s="126" customFormat="1" ht="18" customHeight="1">
      <c r="A42" s="336" t="s">
        <v>175</v>
      </c>
      <c r="B42" s="77">
        <v>10</v>
      </c>
      <c r="C42" s="76">
        <v>9.6999999999999993</v>
      </c>
      <c r="D42" s="76">
        <v>1.3</v>
      </c>
      <c r="E42" s="76">
        <v>8.4</v>
      </c>
      <c r="F42" s="76">
        <v>0.3</v>
      </c>
      <c r="G42" s="76"/>
    </row>
    <row r="43" spans="1:7" s="126" customFormat="1" ht="18" customHeight="1">
      <c r="A43" s="336" t="s">
        <v>176</v>
      </c>
      <c r="B43" s="77">
        <v>14.4</v>
      </c>
      <c r="C43" s="76">
        <v>14.3</v>
      </c>
      <c r="D43" s="76">
        <v>2.5</v>
      </c>
      <c r="E43" s="76">
        <v>11.8</v>
      </c>
      <c r="F43" s="76">
        <v>0.1</v>
      </c>
      <c r="G43" s="76"/>
    </row>
    <row r="44" spans="1:7" s="126" customFormat="1" ht="18" customHeight="1">
      <c r="A44" s="336" t="s">
        <v>177</v>
      </c>
      <c r="B44" s="77">
        <v>134.6</v>
      </c>
      <c r="C44" s="76">
        <v>134.4</v>
      </c>
      <c r="D44" s="76">
        <v>27.6</v>
      </c>
      <c r="E44" s="76">
        <v>106.8</v>
      </c>
      <c r="F44" s="76">
        <v>0.2</v>
      </c>
      <c r="G44" s="76"/>
    </row>
    <row r="45" spans="1:7" s="126" customFormat="1" ht="18" customHeight="1">
      <c r="A45" s="336" t="s">
        <v>178</v>
      </c>
      <c r="B45" s="77">
        <v>4.5</v>
      </c>
      <c r="C45" s="76">
        <v>4.4000000000000004</v>
      </c>
      <c r="D45" s="76">
        <v>2</v>
      </c>
      <c r="E45" s="76">
        <v>2.4</v>
      </c>
      <c r="F45" s="76">
        <v>0.1</v>
      </c>
      <c r="G45" s="76"/>
    </row>
    <row r="46" spans="1:7" s="126" customFormat="1" ht="18" customHeight="1">
      <c r="A46" s="336" t="s">
        <v>179</v>
      </c>
      <c r="B46" s="77">
        <v>2.2999999999999998</v>
      </c>
      <c r="C46" s="76">
        <v>2.2999999999999998</v>
      </c>
      <c r="D46" s="76">
        <v>2.1</v>
      </c>
      <c r="E46" s="76">
        <v>0.2</v>
      </c>
      <c r="F46" s="76"/>
      <c r="G46" s="76"/>
    </row>
    <row r="47" spans="1:7" s="126" customFormat="1" ht="18" customHeight="1">
      <c r="A47" s="128"/>
      <c r="B47" s="77"/>
      <c r="C47" s="76"/>
      <c r="D47" s="76"/>
      <c r="E47" s="76"/>
      <c r="F47" s="76"/>
      <c r="G47" s="76"/>
    </row>
    <row r="48" spans="1:7" s="126" customFormat="1" ht="18" customHeight="1">
      <c r="A48" s="336" t="s">
        <v>180</v>
      </c>
      <c r="B48" s="77">
        <v>6.4</v>
      </c>
      <c r="C48" s="76">
        <v>6.3</v>
      </c>
      <c r="D48" s="76">
        <v>3.5</v>
      </c>
      <c r="E48" s="76">
        <v>2.8</v>
      </c>
      <c r="F48" s="76">
        <v>0.1</v>
      </c>
      <c r="G48" s="76"/>
    </row>
    <row r="49" spans="1:256" s="126" customFormat="1" ht="18" customHeight="1">
      <c r="A49" s="336" t="s">
        <v>181</v>
      </c>
      <c r="B49" s="77">
        <v>10.7</v>
      </c>
      <c r="C49" s="76">
        <v>10.6</v>
      </c>
      <c r="D49" s="76">
        <v>4.5999999999999996</v>
      </c>
      <c r="E49" s="76">
        <v>6</v>
      </c>
      <c r="F49" s="76">
        <v>0.1</v>
      </c>
      <c r="G49" s="76"/>
    </row>
    <row r="50" spans="1:256" s="126" customFormat="1" ht="18" customHeight="1">
      <c r="A50" s="336" t="s">
        <v>182</v>
      </c>
      <c r="B50" s="77">
        <v>3.9</v>
      </c>
      <c r="C50" s="76">
        <v>3.9</v>
      </c>
      <c r="D50" s="76">
        <v>3</v>
      </c>
      <c r="E50" s="76">
        <v>0.9</v>
      </c>
      <c r="F50" s="76"/>
      <c r="G50" s="76"/>
    </row>
    <row r="51" spans="1:256" s="126" customFormat="1" ht="18" customHeight="1">
      <c r="A51" s="336" t="s">
        <v>183</v>
      </c>
      <c r="B51" s="77">
        <v>17.8</v>
      </c>
      <c r="C51" s="76">
        <v>17.100000000000001</v>
      </c>
      <c r="D51" s="76">
        <v>10.5</v>
      </c>
      <c r="E51" s="76">
        <v>6.6</v>
      </c>
      <c r="F51" s="76">
        <v>0.7</v>
      </c>
      <c r="G51" s="76">
        <v>0.1</v>
      </c>
    </row>
    <row r="52" spans="1:256" s="126" customFormat="1" ht="18" customHeight="1">
      <c r="A52" s="336" t="s">
        <v>184</v>
      </c>
      <c r="B52" s="77">
        <v>0.5</v>
      </c>
      <c r="C52" s="76">
        <v>0.5</v>
      </c>
      <c r="D52" s="76">
        <v>0.5</v>
      </c>
      <c r="E52" s="76"/>
      <c r="F52" s="76"/>
      <c r="G52" s="76"/>
    </row>
    <row r="53" spans="1:256" s="126" customFormat="1" ht="18" customHeight="1">
      <c r="A53" s="128"/>
      <c r="B53" s="77"/>
      <c r="C53" s="76"/>
      <c r="D53" s="76"/>
      <c r="E53" s="76"/>
      <c r="F53" s="76"/>
      <c r="G53" s="76"/>
    </row>
    <row r="54" spans="1:256" s="126" customFormat="1" ht="18" customHeight="1">
      <c r="A54" s="336" t="s">
        <v>185</v>
      </c>
      <c r="B54" s="77">
        <v>5.6</v>
      </c>
      <c r="C54" s="76">
        <v>5.6</v>
      </c>
      <c r="D54" s="76">
        <v>5.2</v>
      </c>
      <c r="E54" s="76">
        <v>0.4</v>
      </c>
      <c r="F54" s="76"/>
      <c r="G54" s="76"/>
    </row>
    <row r="55" spans="1:256" s="126" customFormat="1" ht="18" customHeight="1">
      <c r="A55" s="336" t="s">
        <v>186</v>
      </c>
      <c r="B55" s="77">
        <v>3.1</v>
      </c>
      <c r="C55" s="76">
        <v>2.7</v>
      </c>
      <c r="D55" s="76">
        <v>1</v>
      </c>
      <c r="E55" s="76">
        <v>1.7</v>
      </c>
      <c r="F55" s="76">
        <v>0.4</v>
      </c>
      <c r="G55" s="76"/>
    </row>
    <row r="56" spans="1:256" s="126" customFormat="1" ht="18" customHeight="1">
      <c r="A56" s="336" t="s">
        <v>187</v>
      </c>
      <c r="B56" s="77">
        <v>7.2</v>
      </c>
      <c r="C56" s="76">
        <v>7.2</v>
      </c>
      <c r="D56" s="76">
        <v>6.5</v>
      </c>
      <c r="E56" s="76">
        <v>0.7</v>
      </c>
      <c r="F56" s="76"/>
      <c r="G56" s="76"/>
    </row>
    <row r="57" spans="1:256" s="126" customFormat="1" ht="18" customHeight="1">
      <c r="A57" s="336" t="s">
        <v>188</v>
      </c>
      <c r="B57" s="77">
        <v>0.2</v>
      </c>
      <c r="C57" s="76">
        <v>0.2</v>
      </c>
      <c r="D57" s="76">
        <v>0.2</v>
      </c>
      <c r="E57" s="76"/>
      <c r="F57" s="76"/>
      <c r="G57" s="76"/>
    </row>
    <row r="58" spans="1:256" s="126" customFormat="1" ht="18" customHeight="1">
      <c r="A58" s="336" t="s">
        <v>189</v>
      </c>
      <c r="B58" s="77">
        <v>1.2</v>
      </c>
      <c r="C58" s="76">
        <v>1.2</v>
      </c>
      <c r="D58" s="76">
        <v>0.5</v>
      </c>
      <c r="E58" s="76">
        <v>0.7</v>
      </c>
      <c r="F58" s="76"/>
      <c r="G58" s="76"/>
    </row>
    <row r="59" spans="1:256" s="126" customFormat="1" ht="18" customHeight="1" thickBot="1">
      <c r="A59" s="127" t="s">
        <v>51</v>
      </c>
      <c r="B59" s="73"/>
      <c r="C59" s="72"/>
      <c r="D59" s="72"/>
      <c r="E59" s="72"/>
      <c r="F59" s="72"/>
      <c r="G59" s="72"/>
    </row>
    <row r="60" spans="1:256" s="611" customFormat="1" ht="18" customHeight="1">
      <c r="A60" s="125"/>
      <c r="B60" s="125"/>
      <c r="C60" s="125"/>
      <c r="D60" s="125"/>
      <c r="E60" s="125"/>
      <c r="F60" s="125"/>
      <c r="G60" s="125"/>
    </row>
    <row r="61" spans="1:256" s="354" customFormat="1" ht="18" customHeight="1">
      <c r="A61" s="612" t="s">
        <v>682</v>
      </c>
      <c r="B61" s="612"/>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c r="BB61" s="612"/>
      <c r="BC61" s="612"/>
      <c r="BD61" s="612"/>
      <c r="BE61" s="612"/>
      <c r="BF61" s="612"/>
      <c r="BG61" s="612"/>
      <c r="BH61" s="612"/>
      <c r="BI61" s="612"/>
      <c r="BJ61" s="612"/>
      <c r="BK61" s="612"/>
      <c r="BL61" s="612"/>
      <c r="BM61" s="612"/>
      <c r="BN61" s="612"/>
      <c r="BO61" s="612"/>
      <c r="BP61" s="612"/>
      <c r="BQ61" s="612"/>
      <c r="BR61" s="612"/>
      <c r="BS61" s="612"/>
      <c r="BT61" s="612"/>
      <c r="BU61" s="612"/>
      <c r="BV61" s="612"/>
      <c r="BW61" s="612"/>
      <c r="BX61" s="612"/>
      <c r="BY61" s="612"/>
      <c r="BZ61" s="612"/>
      <c r="CA61" s="612"/>
      <c r="CB61" s="612"/>
      <c r="CC61" s="612"/>
      <c r="CD61" s="612"/>
      <c r="CE61" s="612"/>
      <c r="CF61" s="612"/>
      <c r="CG61" s="612"/>
      <c r="CH61" s="612"/>
      <c r="CI61" s="612"/>
      <c r="CJ61" s="612"/>
      <c r="CK61" s="612"/>
      <c r="CL61" s="612"/>
      <c r="CM61" s="612"/>
      <c r="CN61" s="612"/>
      <c r="CO61" s="612"/>
      <c r="CP61" s="612"/>
      <c r="CQ61" s="612"/>
      <c r="CR61" s="612"/>
      <c r="CS61" s="612"/>
      <c r="CT61" s="612"/>
      <c r="CU61" s="612"/>
      <c r="CV61" s="612"/>
      <c r="CW61" s="612"/>
      <c r="CX61" s="612"/>
      <c r="CY61" s="612"/>
      <c r="CZ61" s="612"/>
      <c r="DA61" s="612"/>
      <c r="DB61" s="612"/>
      <c r="DC61" s="612"/>
      <c r="DD61" s="612"/>
      <c r="DE61" s="612"/>
      <c r="DF61" s="612"/>
      <c r="DG61" s="612"/>
      <c r="DH61" s="612"/>
      <c r="DI61" s="612"/>
      <c r="DJ61" s="612"/>
      <c r="DK61" s="612"/>
      <c r="DL61" s="612"/>
      <c r="DM61" s="612"/>
      <c r="DN61" s="612"/>
      <c r="DO61" s="612"/>
      <c r="DP61" s="612"/>
      <c r="DQ61" s="612"/>
      <c r="DR61" s="612"/>
      <c r="DS61" s="612"/>
      <c r="DT61" s="612"/>
      <c r="DU61" s="612"/>
      <c r="DV61" s="612"/>
      <c r="DW61" s="612"/>
      <c r="DX61" s="612"/>
      <c r="DY61" s="612"/>
      <c r="DZ61" s="612"/>
      <c r="EA61" s="612"/>
      <c r="EB61" s="612"/>
      <c r="EC61" s="612"/>
      <c r="ED61" s="612"/>
      <c r="EE61" s="612"/>
      <c r="EF61" s="612"/>
      <c r="EG61" s="612"/>
      <c r="EH61" s="612"/>
      <c r="EI61" s="612"/>
      <c r="EJ61" s="612"/>
      <c r="EK61" s="612"/>
      <c r="EL61" s="612"/>
      <c r="EM61" s="612"/>
      <c r="EN61" s="612"/>
      <c r="EO61" s="612"/>
      <c r="EP61" s="612"/>
      <c r="EQ61" s="612"/>
      <c r="ER61" s="612"/>
      <c r="ES61" s="612"/>
      <c r="ET61" s="612"/>
      <c r="EU61" s="612"/>
      <c r="EV61" s="612"/>
      <c r="EW61" s="612"/>
      <c r="EX61" s="612"/>
      <c r="EY61" s="612"/>
      <c r="EZ61" s="612"/>
      <c r="FA61" s="612"/>
      <c r="FB61" s="612"/>
      <c r="FC61" s="612"/>
      <c r="FD61" s="612"/>
      <c r="FE61" s="612"/>
      <c r="FF61" s="612"/>
      <c r="FG61" s="612"/>
      <c r="FH61" s="612"/>
      <c r="FI61" s="612"/>
      <c r="FJ61" s="612"/>
      <c r="FK61" s="612"/>
      <c r="FL61" s="612"/>
      <c r="FM61" s="612"/>
      <c r="FN61" s="612"/>
      <c r="FO61" s="612"/>
      <c r="FP61" s="612"/>
      <c r="FQ61" s="612"/>
      <c r="FR61" s="612"/>
      <c r="FS61" s="612"/>
      <c r="FT61" s="612"/>
      <c r="FU61" s="612"/>
      <c r="FV61" s="612"/>
      <c r="FW61" s="612"/>
      <c r="FX61" s="612"/>
      <c r="FY61" s="612"/>
      <c r="FZ61" s="612"/>
      <c r="GA61" s="612"/>
      <c r="GB61" s="612"/>
      <c r="GC61" s="612"/>
      <c r="GD61" s="612"/>
      <c r="GE61" s="612"/>
      <c r="GF61" s="612"/>
      <c r="GG61" s="612"/>
      <c r="GH61" s="612"/>
      <c r="GI61" s="612"/>
      <c r="GJ61" s="612"/>
      <c r="GK61" s="612"/>
      <c r="GL61" s="612"/>
      <c r="GM61" s="612"/>
      <c r="GN61" s="612"/>
      <c r="GO61" s="612"/>
      <c r="GP61" s="612"/>
      <c r="GQ61" s="612"/>
      <c r="GR61" s="612"/>
      <c r="GS61" s="612"/>
      <c r="GT61" s="612"/>
      <c r="GU61" s="612"/>
      <c r="GV61" s="612"/>
      <c r="GW61" s="612"/>
      <c r="GX61" s="612"/>
      <c r="GY61" s="612"/>
      <c r="GZ61" s="612"/>
      <c r="HA61" s="612"/>
      <c r="HB61" s="612"/>
      <c r="HC61" s="612"/>
      <c r="HD61" s="612"/>
      <c r="HE61" s="612"/>
      <c r="HF61" s="612"/>
      <c r="HG61" s="612"/>
      <c r="HH61" s="612"/>
      <c r="HI61" s="612"/>
      <c r="HJ61" s="612"/>
      <c r="HK61" s="612"/>
      <c r="HL61" s="612"/>
      <c r="HM61" s="612"/>
      <c r="HN61" s="612"/>
      <c r="HO61" s="612"/>
      <c r="HP61" s="612"/>
      <c r="HQ61" s="612"/>
      <c r="HR61" s="612"/>
      <c r="HS61" s="612"/>
      <c r="HT61" s="612"/>
      <c r="HU61" s="612"/>
      <c r="HV61" s="612"/>
      <c r="HW61" s="612"/>
      <c r="HX61" s="612"/>
      <c r="HY61" s="612"/>
      <c r="HZ61" s="612"/>
      <c r="IA61" s="612"/>
      <c r="IB61" s="612"/>
      <c r="IC61" s="612"/>
      <c r="ID61" s="612"/>
      <c r="IE61" s="612"/>
      <c r="IF61" s="612"/>
      <c r="IG61" s="612"/>
      <c r="IH61" s="612"/>
      <c r="II61" s="612"/>
      <c r="IJ61" s="612"/>
      <c r="IK61" s="612"/>
      <c r="IL61" s="612"/>
      <c r="IM61" s="612"/>
      <c r="IN61" s="612"/>
      <c r="IO61" s="612"/>
      <c r="IP61" s="612"/>
      <c r="IQ61" s="612"/>
      <c r="IR61" s="612"/>
      <c r="IS61" s="612"/>
      <c r="IT61" s="612"/>
      <c r="IU61" s="612"/>
      <c r="IV61" s="612"/>
    </row>
    <row r="62" spans="1:256" s="610" customFormat="1" ht="18" customHeight="1">
      <c r="A62" s="124" t="s">
        <v>77</v>
      </c>
      <c r="B62" s="124"/>
      <c r="C62" s="124"/>
      <c r="D62" s="124"/>
      <c r="E62" s="124"/>
      <c r="F62" s="124"/>
      <c r="G62" s="124"/>
    </row>
    <row r="63" spans="1:256" s="71" customFormat="1" ht="18" customHeight="1"/>
    <row r="64" spans="1:256" s="71" customFormat="1" ht="18" customHeight="1"/>
    <row r="65" s="71" customFormat="1" ht="18" customHeight="1"/>
    <row r="66" s="71" customFormat="1" ht="18" customHeight="1"/>
    <row r="67" s="71" customFormat="1" ht="18" customHeight="1"/>
    <row r="68" s="71" customFormat="1" ht="18" customHeight="1"/>
    <row r="69" s="71" customFormat="1" ht="18" customHeight="1"/>
    <row r="70" s="71" customFormat="1" ht="18" customHeight="1"/>
    <row r="71" s="71" customFormat="1" ht="18" customHeight="1"/>
    <row r="72" s="71" customFormat="1" ht="18" customHeight="1"/>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sheetData>
  <mergeCells count="52">
    <mergeCell ref="A60:IV60"/>
    <mergeCell ref="A1:G1"/>
    <mergeCell ref="B2:G2"/>
    <mergeCell ref="A3:A5"/>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3"/>
  <sheetViews>
    <sheetView showGridLines="0" showZeros="0" workbookViewId="0">
      <selection sqref="A1:G1"/>
    </sheetView>
  </sheetViews>
  <sheetFormatPr defaultRowHeight="14.25"/>
  <cols>
    <col min="1" max="1" width="14" style="1" customWidth="1"/>
    <col min="2" max="6" width="16.625" style="1" customWidth="1"/>
    <col min="7" max="7" width="25.25" style="1" customWidth="1"/>
    <col min="8" max="10" width="16.625" style="1" customWidth="1"/>
    <col min="11" max="12" width="11" style="1" customWidth="1"/>
    <col min="13" max="16384" width="9" style="1"/>
  </cols>
  <sheetData>
    <row r="1" spans="1:8" s="615" customFormat="1" ht="18.75">
      <c r="A1" s="625" t="s">
        <v>684</v>
      </c>
      <c r="B1" s="625"/>
      <c r="C1" s="625"/>
      <c r="D1" s="625"/>
      <c r="E1" s="625"/>
      <c r="F1" s="625"/>
      <c r="G1" s="625"/>
      <c r="H1" s="614"/>
    </row>
    <row r="2" spans="1:8" s="615" customFormat="1" ht="18" customHeight="1">
      <c r="A2" s="613"/>
      <c r="B2" s="616"/>
      <c r="C2" s="616"/>
      <c r="D2" s="616"/>
      <c r="E2" s="616"/>
      <c r="F2" s="616"/>
      <c r="G2" s="616"/>
    </row>
    <row r="3" spans="1:8" s="615" customFormat="1" ht="18" customHeight="1" thickBot="1">
      <c r="A3" s="617" t="s">
        <v>696</v>
      </c>
      <c r="B3" s="618"/>
      <c r="C3" s="618"/>
      <c r="D3" s="618"/>
      <c r="E3" s="618"/>
      <c r="F3" s="618"/>
      <c r="G3" s="618"/>
    </row>
    <row r="4" spans="1:8" s="615" customFormat="1" ht="18" customHeight="1">
      <c r="A4" s="480" t="s">
        <v>695</v>
      </c>
      <c r="B4" s="619" t="s">
        <v>685</v>
      </c>
      <c r="C4" s="620"/>
      <c r="D4" s="620"/>
      <c r="E4" s="620"/>
      <c r="F4" s="621" t="s">
        <v>686</v>
      </c>
      <c r="G4" s="621" t="s">
        <v>693</v>
      </c>
    </row>
    <row r="5" spans="1:8" s="615" customFormat="1" ht="18" customHeight="1">
      <c r="A5" s="483"/>
      <c r="B5" s="622" t="s">
        <v>687</v>
      </c>
      <c r="C5" s="485" t="s">
        <v>685</v>
      </c>
      <c r="D5" s="485" t="s">
        <v>685</v>
      </c>
      <c r="E5" s="485" t="s">
        <v>688</v>
      </c>
      <c r="F5" s="623" t="s">
        <v>689</v>
      </c>
      <c r="G5" s="623" t="s">
        <v>694</v>
      </c>
    </row>
    <row r="6" spans="1:8" s="615" customFormat="1" ht="18" customHeight="1">
      <c r="A6" s="483"/>
      <c r="B6" s="622"/>
      <c r="C6" s="623" t="s">
        <v>690</v>
      </c>
      <c r="D6" s="623" t="s">
        <v>691</v>
      </c>
      <c r="E6" s="623" t="s">
        <v>692</v>
      </c>
      <c r="F6" s="623"/>
      <c r="G6" s="624" t="s">
        <v>76</v>
      </c>
    </row>
    <row r="7" spans="1:8" ht="18" customHeight="1">
      <c r="A7" s="36" t="s">
        <v>51</v>
      </c>
      <c r="B7" s="30"/>
      <c r="C7" s="29"/>
      <c r="D7" s="29"/>
      <c r="E7" s="29"/>
      <c r="F7" s="29"/>
      <c r="G7" s="14"/>
    </row>
    <row r="8" spans="1:8" ht="18" customHeight="1">
      <c r="A8" s="57">
        <v>1993</v>
      </c>
      <c r="B8" s="123">
        <v>92946</v>
      </c>
      <c r="C8" s="66">
        <v>3711</v>
      </c>
      <c r="D8" s="66"/>
      <c r="E8" s="66">
        <v>89235</v>
      </c>
      <c r="F8" s="66">
        <v>169503</v>
      </c>
      <c r="G8" s="9">
        <v>8.2992761148251368</v>
      </c>
    </row>
    <row r="9" spans="1:8" ht="18" customHeight="1">
      <c r="A9" s="57">
        <v>1994</v>
      </c>
      <c r="B9" s="123">
        <v>98679</v>
      </c>
      <c r="C9" s="66">
        <v>4034</v>
      </c>
      <c r="D9" s="66"/>
      <c r="E9" s="66">
        <v>94645</v>
      </c>
      <c r="F9" s="66">
        <v>204229</v>
      </c>
      <c r="G9" s="9">
        <v>8.837033527873027</v>
      </c>
    </row>
    <row r="10" spans="1:8" ht="18" customHeight="1">
      <c r="A10" s="57">
        <v>1995</v>
      </c>
      <c r="B10" s="123">
        <v>115175</v>
      </c>
      <c r="C10" s="66">
        <v>4380</v>
      </c>
      <c r="D10" s="66"/>
      <c r="E10" s="66">
        <v>110795</v>
      </c>
      <c r="F10" s="66">
        <v>234024</v>
      </c>
      <c r="G10" s="9">
        <v>11.036570407905126</v>
      </c>
    </row>
    <row r="11" spans="1:8" ht="18" customHeight="1">
      <c r="A11" s="57">
        <v>1996</v>
      </c>
      <c r="B11" s="123">
        <v>132309</v>
      </c>
      <c r="C11" s="66">
        <v>5055</v>
      </c>
      <c r="D11" s="66"/>
      <c r="E11" s="66">
        <v>127254</v>
      </c>
      <c r="F11" s="66">
        <v>259201</v>
      </c>
      <c r="G11" s="9">
        <v>12.697576396206534</v>
      </c>
    </row>
    <row r="12" spans="1:8" ht="18" customHeight="1">
      <c r="A12" s="57">
        <v>1997</v>
      </c>
      <c r="B12" s="123">
        <v>138366</v>
      </c>
      <c r="C12" s="66">
        <v>5113</v>
      </c>
      <c r="D12" s="66"/>
      <c r="E12" s="66">
        <v>133253</v>
      </c>
      <c r="F12" s="66">
        <v>307226</v>
      </c>
      <c r="G12" s="9">
        <v>13.516013671720463</v>
      </c>
    </row>
    <row r="13" spans="1:8" ht="18" customHeight="1">
      <c r="A13" s="57">
        <v>1998</v>
      </c>
      <c r="B13" s="123">
        <v>154196</v>
      </c>
      <c r="C13" s="66">
        <v>6154</v>
      </c>
      <c r="D13" s="66"/>
      <c r="E13" s="66">
        <v>148042</v>
      </c>
      <c r="F13" s="66">
        <v>345075</v>
      </c>
      <c r="G13" s="9">
        <v>16.196565440758633</v>
      </c>
    </row>
    <row r="14" spans="1:8" ht="18" customHeight="1">
      <c r="A14" s="57">
        <v>1999</v>
      </c>
      <c r="B14" s="123">
        <v>164962</v>
      </c>
      <c r="C14" s="66">
        <v>7623</v>
      </c>
      <c r="D14" s="66"/>
      <c r="E14" s="66">
        <v>157339</v>
      </c>
      <c r="F14" s="66">
        <v>405740</v>
      </c>
      <c r="G14" s="9">
        <v>18.003095062959868</v>
      </c>
    </row>
    <row r="15" spans="1:8" ht="18" customHeight="1">
      <c r="A15" s="57">
        <v>2000</v>
      </c>
      <c r="B15" s="123">
        <v>187888</v>
      </c>
      <c r="C15" s="66">
        <v>6444</v>
      </c>
      <c r="D15" s="66"/>
      <c r="E15" s="66">
        <v>181444</v>
      </c>
      <c r="F15" s="66">
        <v>451567</v>
      </c>
      <c r="G15" s="9">
        <v>22.365409132192895</v>
      </c>
    </row>
    <row r="16" spans="1:8" ht="18" customHeight="1">
      <c r="A16" s="57">
        <v>2001</v>
      </c>
      <c r="B16" s="123">
        <v>201758</v>
      </c>
      <c r="C16" s="66">
        <v>6179</v>
      </c>
      <c r="D16" s="66"/>
      <c r="E16" s="66">
        <v>195579</v>
      </c>
      <c r="F16" s="66">
        <v>539544</v>
      </c>
      <c r="G16" s="9">
        <v>25.5</v>
      </c>
    </row>
    <row r="17" spans="1:15" ht="18" customHeight="1">
      <c r="A17" s="57">
        <v>2002</v>
      </c>
      <c r="B17" s="123">
        <v>206743</v>
      </c>
      <c r="C17" s="66">
        <v>7898</v>
      </c>
      <c r="D17" s="66"/>
      <c r="E17" s="66">
        <v>198845</v>
      </c>
      <c r="F17" s="66">
        <v>622986</v>
      </c>
      <c r="G17" s="9">
        <v>26.9</v>
      </c>
    </row>
    <row r="18" spans="1:15" ht="18" customHeight="1">
      <c r="A18" s="57">
        <v>2003</v>
      </c>
      <c r="B18" s="123">
        <v>203945</v>
      </c>
      <c r="C18" s="66">
        <v>7520</v>
      </c>
      <c r="D18" s="66"/>
      <c r="E18" s="66">
        <v>196425</v>
      </c>
      <c r="F18" s="66">
        <v>668418</v>
      </c>
      <c r="G18" s="9">
        <v>27.522941970310395</v>
      </c>
    </row>
    <row r="19" spans="1:15" ht="18" customHeight="1">
      <c r="A19" s="57">
        <v>2004</v>
      </c>
      <c r="B19" s="123">
        <v>205926</v>
      </c>
      <c r="C19" s="66">
        <v>7804</v>
      </c>
      <c r="D19" s="66"/>
      <c r="E19" s="66">
        <v>198122</v>
      </c>
      <c r="F19" s="66">
        <v>703760</v>
      </c>
      <c r="G19" s="9">
        <v>28.526189803347908</v>
      </c>
    </row>
    <row r="20" spans="1:15" ht="18" customHeight="1">
      <c r="A20" s="57">
        <v>2005</v>
      </c>
      <c r="B20" s="123">
        <v>203275</v>
      </c>
      <c r="C20" s="66">
        <v>8479</v>
      </c>
      <c r="D20" s="66"/>
      <c r="E20" s="66">
        <v>194796</v>
      </c>
      <c r="F20" s="66">
        <v>664764</v>
      </c>
      <c r="G20" s="9">
        <v>28.7</v>
      </c>
    </row>
    <row r="21" spans="1:15" ht="18" customHeight="1">
      <c r="A21" s="57">
        <v>2006</v>
      </c>
      <c r="B21" s="123">
        <v>124835</v>
      </c>
      <c r="C21" s="66">
        <v>8565</v>
      </c>
      <c r="D21" s="66"/>
      <c r="E21" s="66">
        <v>116270</v>
      </c>
      <c r="F21" s="66">
        <v>457896</v>
      </c>
      <c r="G21" s="9">
        <v>17.7</v>
      </c>
    </row>
    <row r="22" spans="1:15" ht="18" customHeight="1">
      <c r="A22" s="57">
        <v>2007</v>
      </c>
      <c r="B22" s="123">
        <v>129435</v>
      </c>
      <c r="C22" s="66">
        <v>9319</v>
      </c>
      <c r="D22" s="66">
        <v>40116</v>
      </c>
      <c r="E22" s="66">
        <v>80000</v>
      </c>
      <c r="F22" s="66">
        <v>892656</v>
      </c>
      <c r="G22" s="9">
        <v>18.600000000000001</v>
      </c>
    </row>
    <row r="23" spans="1:15" ht="18" customHeight="1">
      <c r="A23" s="57">
        <v>2008</v>
      </c>
      <c r="B23" s="123">
        <v>134894</v>
      </c>
      <c r="C23" s="66">
        <v>9873</v>
      </c>
      <c r="D23" s="66">
        <v>30021</v>
      </c>
      <c r="E23" s="66">
        <v>95000</v>
      </c>
      <c r="F23" s="66">
        <v>748684</v>
      </c>
      <c r="G23" s="9">
        <v>19.600000000000001</v>
      </c>
    </row>
    <row r="24" spans="1:15" ht="18" customHeight="1">
      <c r="A24" s="57">
        <v>2009</v>
      </c>
      <c r="B24" s="123">
        <v>146673</v>
      </c>
      <c r="C24" s="66">
        <v>10003</v>
      </c>
      <c r="D24" s="66">
        <v>53170</v>
      </c>
      <c r="E24" s="66">
        <v>83500</v>
      </c>
      <c r="F24" s="66">
        <v>692625</v>
      </c>
      <c r="G24" s="9">
        <v>21.5</v>
      </c>
    </row>
    <row r="25" spans="1:15" ht="18" customHeight="1">
      <c r="A25" s="57" t="s">
        <v>75</v>
      </c>
      <c r="B25" s="123">
        <v>152941</v>
      </c>
      <c r="C25" s="66">
        <v>12720</v>
      </c>
      <c r="D25" s="66">
        <v>44237</v>
      </c>
      <c r="E25" s="66">
        <v>95984</v>
      </c>
      <c r="F25" s="66">
        <v>539136</v>
      </c>
      <c r="G25" s="9">
        <v>22.4</v>
      </c>
    </row>
    <row r="26" spans="1:15" ht="18" customHeight="1">
      <c r="A26" s="57" t="s">
        <v>51</v>
      </c>
      <c r="B26" s="123"/>
      <c r="C26" s="66"/>
      <c r="D26" s="66"/>
      <c r="E26" s="66"/>
      <c r="F26" s="66"/>
      <c r="G26" s="26"/>
    </row>
    <row r="27" spans="1:15" ht="18" customHeight="1">
      <c r="A27" s="335" t="s">
        <v>159</v>
      </c>
      <c r="B27" s="119">
        <v>4288</v>
      </c>
      <c r="C27" s="118">
        <v>175</v>
      </c>
      <c r="D27" s="118">
        <v>3796</v>
      </c>
      <c r="E27" s="118">
        <v>317</v>
      </c>
      <c r="F27" s="118">
        <v>11894</v>
      </c>
      <c r="G27" s="9">
        <v>64.646464646464651</v>
      </c>
      <c r="K27" s="117"/>
    </row>
    <row r="28" spans="1:15" ht="18" customHeight="1">
      <c r="A28" s="336" t="s">
        <v>160</v>
      </c>
      <c r="B28" s="119">
        <v>1295</v>
      </c>
      <c r="C28" s="118">
        <v>215</v>
      </c>
      <c r="D28" s="118">
        <v>373</v>
      </c>
      <c r="E28" s="118">
        <v>707</v>
      </c>
      <c r="F28" s="118">
        <v>13569</v>
      </c>
      <c r="G28" s="9">
        <v>24.196562032884902</v>
      </c>
      <c r="K28" s="117"/>
      <c r="L28" s="113"/>
      <c r="M28" s="113"/>
      <c r="N28" s="113"/>
      <c r="O28" s="113"/>
    </row>
    <row r="29" spans="1:15" ht="18" customHeight="1">
      <c r="A29" s="336" t="s">
        <v>161</v>
      </c>
      <c r="B29" s="119">
        <v>5462</v>
      </c>
      <c r="C29" s="118">
        <v>208</v>
      </c>
      <c r="D29" s="118">
        <v>1027</v>
      </c>
      <c r="E29" s="118">
        <v>4227</v>
      </c>
      <c r="F29" s="118">
        <v>5664</v>
      </c>
      <c r="G29" s="9">
        <v>10.471625766871167</v>
      </c>
      <c r="K29" s="117"/>
    </row>
    <row r="30" spans="1:15" ht="18" customHeight="1">
      <c r="A30" s="336" t="s">
        <v>162</v>
      </c>
      <c r="B30" s="119">
        <v>2064</v>
      </c>
      <c r="C30" s="118">
        <v>266</v>
      </c>
      <c r="D30" s="118">
        <v>1197</v>
      </c>
      <c r="E30" s="118">
        <v>601</v>
      </c>
      <c r="F30" s="118">
        <v>19537</v>
      </c>
      <c r="G30" s="9">
        <v>6.8658106579735216</v>
      </c>
      <c r="K30" s="117"/>
    </row>
    <row r="31" spans="1:15" ht="18" customHeight="1">
      <c r="A31" s="336" t="s">
        <v>163</v>
      </c>
      <c r="B31" s="119">
        <v>2678</v>
      </c>
      <c r="C31" s="118">
        <v>755</v>
      </c>
      <c r="D31" s="118">
        <v>400</v>
      </c>
      <c r="E31" s="118">
        <v>1523</v>
      </c>
      <c r="F31" s="118">
        <v>17111</v>
      </c>
      <c r="G31" s="9">
        <v>19.804762609081497</v>
      </c>
      <c r="K31" s="117"/>
    </row>
    <row r="32" spans="1:15" ht="18" customHeight="1">
      <c r="A32" s="128"/>
      <c r="B32" s="121"/>
      <c r="C32" s="120"/>
      <c r="D32" s="120"/>
      <c r="E32" s="120"/>
      <c r="F32" s="120"/>
      <c r="G32" s="9"/>
      <c r="K32" s="117"/>
    </row>
    <row r="33" spans="1:16" ht="18" customHeight="1">
      <c r="A33" s="336" t="s">
        <v>164</v>
      </c>
      <c r="B33" s="119">
        <v>3309</v>
      </c>
      <c r="C33" s="118">
        <v>357</v>
      </c>
      <c r="D33" s="118">
        <v>1697</v>
      </c>
      <c r="E33" s="118">
        <v>1255</v>
      </c>
      <c r="F33" s="118">
        <v>26317</v>
      </c>
      <c r="G33" s="9">
        <v>22.187206651468419</v>
      </c>
      <c r="K33" s="117"/>
      <c r="L33" s="114"/>
      <c r="M33" s="114"/>
      <c r="N33" s="114"/>
      <c r="O33" s="114"/>
      <c r="P33" s="114"/>
    </row>
    <row r="34" spans="1:16" ht="18" customHeight="1">
      <c r="A34" s="336" t="s">
        <v>165</v>
      </c>
      <c r="B34" s="119">
        <v>477</v>
      </c>
      <c r="C34" s="118">
        <v>267</v>
      </c>
      <c r="D34" s="118">
        <v>109</v>
      </c>
      <c r="E34" s="118">
        <v>101</v>
      </c>
      <c r="F34" s="118">
        <v>665</v>
      </c>
      <c r="G34" s="9">
        <v>4.3434711345838641</v>
      </c>
      <c r="K34" s="117"/>
      <c r="L34" s="114"/>
      <c r="M34" s="114"/>
      <c r="N34" s="114"/>
      <c r="O34" s="114"/>
      <c r="P34" s="114"/>
    </row>
    <row r="35" spans="1:16" ht="18" customHeight="1">
      <c r="A35" s="336" t="s">
        <v>166</v>
      </c>
      <c r="B35" s="119">
        <v>2442</v>
      </c>
      <c r="C35" s="118">
        <v>481</v>
      </c>
      <c r="D35" s="118">
        <v>1159</v>
      </c>
      <c r="E35" s="118">
        <v>802</v>
      </c>
      <c r="F35" s="118">
        <v>5997</v>
      </c>
      <c r="G35" s="9">
        <v>20.703688003391267</v>
      </c>
      <c r="K35" s="117"/>
      <c r="L35" s="114"/>
      <c r="M35" s="114"/>
      <c r="N35" s="114"/>
      <c r="O35" s="114"/>
      <c r="P35" s="114"/>
    </row>
    <row r="36" spans="1:16" ht="18" customHeight="1">
      <c r="A36" s="128"/>
      <c r="B36" s="121"/>
      <c r="C36" s="120"/>
      <c r="D36" s="120"/>
      <c r="E36" s="120"/>
      <c r="F36" s="120"/>
      <c r="G36" s="9"/>
      <c r="K36" s="117"/>
      <c r="L36" s="114"/>
      <c r="M36" s="114"/>
      <c r="N36" s="114"/>
      <c r="O36" s="114"/>
      <c r="P36" s="114"/>
    </row>
    <row r="37" spans="1:16" ht="18" customHeight="1">
      <c r="A37" s="336" t="s">
        <v>167</v>
      </c>
      <c r="B37" s="119">
        <v>2924</v>
      </c>
      <c r="C37" s="118">
        <v>177</v>
      </c>
      <c r="D37" s="118">
        <v>2633</v>
      </c>
      <c r="E37" s="118">
        <v>114</v>
      </c>
      <c r="F37" s="118">
        <v>2798</v>
      </c>
      <c r="G37" s="9">
        <v>54.048059149722739</v>
      </c>
      <c r="K37" s="117"/>
      <c r="L37" s="114"/>
      <c r="M37" s="114"/>
      <c r="N37" s="114"/>
      <c r="O37" s="114"/>
      <c r="P37" s="114"/>
    </row>
    <row r="38" spans="1:16" ht="18" customHeight="1">
      <c r="A38" s="336" t="s">
        <v>168</v>
      </c>
      <c r="B38" s="119">
        <v>16896</v>
      </c>
      <c r="C38" s="118">
        <v>944</v>
      </c>
      <c r="D38" s="118">
        <v>5368</v>
      </c>
      <c r="E38" s="118">
        <v>10584</v>
      </c>
      <c r="F38" s="118">
        <v>107657</v>
      </c>
      <c r="G38" s="9">
        <v>78.059598059598059</v>
      </c>
      <c r="K38" s="117"/>
      <c r="L38" s="114"/>
      <c r="M38" s="114"/>
      <c r="N38" s="114"/>
      <c r="O38" s="113"/>
      <c r="P38" s="113"/>
    </row>
    <row r="39" spans="1:16" ht="18" customHeight="1">
      <c r="A39" s="336" t="s">
        <v>169</v>
      </c>
      <c r="B39" s="119">
        <v>20308</v>
      </c>
      <c r="C39" s="118">
        <v>1112</v>
      </c>
      <c r="D39" s="118">
        <v>2057</v>
      </c>
      <c r="E39" s="118">
        <v>17139</v>
      </c>
      <c r="F39" s="118">
        <v>74084</v>
      </c>
      <c r="G39" s="9">
        <v>60.791474585403819</v>
      </c>
      <c r="K39" s="117"/>
      <c r="L39" s="114"/>
      <c r="M39" s="114"/>
      <c r="N39" s="114"/>
      <c r="O39" s="122"/>
      <c r="P39" s="122"/>
    </row>
    <row r="40" spans="1:16" ht="18" customHeight="1">
      <c r="A40" s="336" t="s">
        <v>170</v>
      </c>
      <c r="B40" s="119">
        <v>4196</v>
      </c>
      <c r="C40" s="118">
        <v>573</v>
      </c>
      <c r="D40" s="118">
        <v>1603</v>
      </c>
      <c r="E40" s="118">
        <v>2020</v>
      </c>
      <c r="F40" s="118">
        <v>13105</v>
      </c>
      <c r="G40" s="9">
        <v>22.201058201058203</v>
      </c>
      <c r="K40" s="117"/>
      <c r="L40" s="114"/>
      <c r="M40" s="114"/>
      <c r="N40" s="114"/>
      <c r="O40" s="114"/>
      <c r="P40" s="114"/>
    </row>
    <row r="41" spans="1:16" ht="18" customHeight="1">
      <c r="A41" s="336" t="s">
        <v>171</v>
      </c>
      <c r="B41" s="119">
        <v>1772</v>
      </c>
      <c r="C41" s="118">
        <v>305</v>
      </c>
      <c r="D41" s="118">
        <v>1025</v>
      </c>
      <c r="E41" s="118">
        <v>442</v>
      </c>
      <c r="F41" s="118">
        <v>6601</v>
      </c>
      <c r="G41" s="9">
        <v>10.676628306320419</v>
      </c>
      <c r="K41" s="117"/>
      <c r="L41" s="114"/>
      <c r="M41" s="114"/>
      <c r="N41" s="114"/>
      <c r="O41" s="114"/>
      <c r="P41" s="114"/>
    </row>
    <row r="42" spans="1:16" ht="18" customHeight="1">
      <c r="A42" s="336" t="s">
        <v>172</v>
      </c>
      <c r="B42" s="119">
        <v>3079</v>
      </c>
      <c r="C42" s="118">
        <v>367</v>
      </c>
      <c r="D42" s="118">
        <v>1020</v>
      </c>
      <c r="E42" s="118">
        <v>1692</v>
      </c>
      <c r="F42" s="118">
        <v>3935</v>
      </c>
      <c r="G42" s="9">
        <v>15.376548142229323</v>
      </c>
      <c r="K42" s="117"/>
      <c r="L42" s="114"/>
      <c r="M42" s="114"/>
      <c r="N42" s="114"/>
      <c r="O42" s="113"/>
      <c r="P42" s="113"/>
    </row>
    <row r="43" spans="1:16" ht="18" customHeight="1">
      <c r="A43" s="336" t="s">
        <v>173</v>
      </c>
      <c r="B43" s="119">
        <v>19390</v>
      </c>
      <c r="C43" s="118">
        <v>916</v>
      </c>
      <c r="D43" s="118">
        <v>7612</v>
      </c>
      <c r="E43" s="118">
        <v>10862</v>
      </c>
      <c r="F43" s="118">
        <v>61708</v>
      </c>
      <c r="G43" s="9">
        <v>24.461321087954786</v>
      </c>
      <c r="K43" s="117"/>
      <c r="L43" s="114"/>
      <c r="M43" s="114"/>
      <c r="N43" s="114"/>
      <c r="O43" s="114"/>
      <c r="P43" s="114"/>
    </row>
    <row r="44" spans="1:16" ht="18" customHeight="1">
      <c r="A44" s="128"/>
      <c r="B44" s="121"/>
      <c r="C44" s="120"/>
      <c r="D44" s="120"/>
      <c r="E44" s="120"/>
      <c r="F44" s="120"/>
      <c r="G44" s="9"/>
      <c r="K44" s="117"/>
      <c r="L44" s="114"/>
      <c r="M44" s="114"/>
      <c r="N44" s="114"/>
      <c r="O44" s="122"/>
      <c r="P44" s="122"/>
    </row>
    <row r="45" spans="1:16" ht="18" customHeight="1">
      <c r="A45" s="336" t="s">
        <v>174</v>
      </c>
      <c r="B45" s="119">
        <v>3745</v>
      </c>
      <c r="C45" s="118">
        <v>452</v>
      </c>
      <c r="D45" s="118">
        <v>465</v>
      </c>
      <c r="E45" s="118">
        <v>2828</v>
      </c>
      <c r="F45" s="118">
        <v>3894</v>
      </c>
      <c r="G45" s="9">
        <v>7.3529411764705888</v>
      </c>
      <c r="K45" s="117"/>
      <c r="L45" s="114"/>
      <c r="M45" s="114"/>
      <c r="N45" s="114"/>
      <c r="O45" s="114"/>
      <c r="P45" s="114"/>
    </row>
    <row r="46" spans="1:16" ht="18" customHeight="1">
      <c r="A46" s="336" t="s">
        <v>175</v>
      </c>
      <c r="B46" s="119">
        <v>9964</v>
      </c>
      <c r="C46" s="118">
        <v>535</v>
      </c>
      <c r="D46" s="118">
        <v>1780</v>
      </c>
      <c r="E46" s="118">
        <v>7649</v>
      </c>
      <c r="F46" s="118">
        <v>10203</v>
      </c>
      <c r="G46" s="9">
        <v>33.496940765144892</v>
      </c>
      <c r="K46" s="117"/>
      <c r="L46" s="114"/>
      <c r="M46" s="114"/>
      <c r="N46" s="114"/>
      <c r="O46" s="114"/>
      <c r="P46" s="114"/>
    </row>
    <row r="47" spans="1:16" ht="18" customHeight="1">
      <c r="A47" s="336" t="s">
        <v>176</v>
      </c>
      <c r="B47" s="119">
        <v>9912</v>
      </c>
      <c r="C47" s="118">
        <v>473</v>
      </c>
      <c r="D47" s="118">
        <v>1717</v>
      </c>
      <c r="E47" s="118">
        <v>7722</v>
      </c>
      <c r="F47" s="118">
        <v>46210</v>
      </c>
      <c r="G47" s="9">
        <v>20.903454384410981</v>
      </c>
      <c r="K47" s="117"/>
      <c r="L47" s="114"/>
      <c r="M47" s="114"/>
      <c r="N47" s="114"/>
      <c r="O47" s="114"/>
      <c r="P47" s="114"/>
    </row>
    <row r="48" spans="1:16" ht="18" customHeight="1">
      <c r="A48" s="336" t="s">
        <v>177</v>
      </c>
      <c r="B48" s="119">
        <v>15960</v>
      </c>
      <c r="C48" s="118">
        <v>1366</v>
      </c>
      <c r="D48" s="118">
        <v>1632</v>
      </c>
      <c r="E48" s="118">
        <v>12962</v>
      </c>
      <c r="F48" s="118">
        <v>3189</v>
      </c>
      <c r="G48" s="9">
        <v>61.970955968004972</v>
      </c>
      <c r="K48" s="117"/>
      <c r="L48" s="114"/>
      <c r="M48" s="114"/>
      <c r="N48" s="114"/>
      <c r="O48" s="114"/>
      <c r="P48" s="114"/>
    </row>
    <row r="49" spans="1:16" ht="18" customHeight="1">
      <c r="A49" s="336" t="s">
        <v>178</v>
      </c>
      <c r="B49" s="119">
        <v>1205</v>
      </c>
      <c r="C49" s="118">
        <v>104</v>
      </c>
      <c r="D49" s="118">
        <v>362</v>
      </c>
      <c r="E49" s="118">
        <v>739</v>
      </c>
      <c r="F49" s="118">
        <v>2966</v>
      </c>
      <c r="G49" s="9">
        <v>7.4989109465430328</v>
      </c>
      <c r="K49" s="117"/>
      <c r="L49" s="114"/>
      <c r="M49" s="114"/>
      <c r="N49" s="114"/>
      <c r="O49" s="114"/>
      <c r="P49" s="114"/>
    </row>
    <row r="50" spans="1:16" ht="18" customHeight="1">
      <c r="A50" s="336" t="s">
        <v>179</v>
      </c>
      <c r="B50" s="119">
        <v>109</v>
      </c>
      <c r="C50" s="118">
        <v>1</v>
      </c>
      <c r="D50" s="118">
        <v>108</v>
      </c>
      <c r="E50" s="120"/>
      <c r="F50" s="120"/>
      <c r="G50" s="9">
        <v>3.6033057851239669</v>
      </c>
      <c r="K50" s="117"/>
      <c r="L50" s="114"/>
      <c r="M50" s="114"/>
      <c r="N50" s="114"/>
      <c r="O50" s="113"/>
      <c r="P50" s="113"/>
    </row>
    <row r="51" spans="1:16" ht="18" customHeight="1">
      <c r="A51" s="128"/>
      <c r="B51" s="121"/>
      <c r="C51" s="120"/>
      <c r="D51" s="120"/>
      <c r="E51" s="120"/>
      <c r="F51" s="120"/>
      <c r="G51" s="9"/>
      <c r="K51" s="117"/>
      <c r="L51" s="114"/>
      <c r="M51" s="114"/>
      <c r="N51" s="114"/>
      <c r="O51" s="114"/>
      <c r="P51" s="114"/>
    </row>
    <row r="52" spans="1:16" ht="18" customHeight="1">
      <c r="A52" s="336" t="s">
        <v>180</v>
      </c>
      <c r="B52" s="119">
        <v>3197</v>
      </c>
      <c r="C52" s="118">
        <v>232</v>
      </c>
      <c r="D52" s="118">
        <v>1688</v>
      </c>
      <c r="E52" s="118">
        <v>1277</v>
      </c>
      <c r="F52" s="118">
        <v>9668</v>
      </c>
      <c r="G52" s="9">
        <v>29.295335837991388</v>
      </c>
      <c r="K52" s="117"/>
      <c r="L52" s="114"/>
      <c r="M52" s="114"/>
      <c r="N52" s="114"/>
      <c r="O52" s="114"/>
      <c r="P52" s="114"/>
    </row>
    <row r="53" spans="1:16" ht="18" customHeight="1">
      <c r="A53" s="336" t="s">
        <v>181</v>
      </c>
      <c r="B53" s="119">
        <v>2508</v>
      </c>
      <c r="C53" s="118">
        <v>719</v>
      </c>
      <c r="D53" s="118">
        <v>398</v>
      </c>
      <c r="E53" s="118">
        <v>1391</v>
      </c>
      <c r="F53" s="118">
        <v>34760</v>
      </c>
      <c r="G53" s="9">
        <v>4.7114517583408473</v>
      </c>
      <c r="K53" s="117"/>
      <c r="L53" s="114"/>
      <c r="M53" s="114"/>
      <c r="N53" s="114"/>
      <c r="O53" s="114"/>
      <c r="P53" s="114"/>
    </row>
    <row r="54" spans="1:16" ht="18" customHeight="1">
      <c r="A54" s="336" t="s">
        <v>182</v>
      </c>
      <c r="B54" s="119">
        <v>6177</v>
      </c>
      <c r="C54" s="118">
        <v>147</v>
      </c>
      <c r="D54" s="118">
        <v>110</v>
      </c>
      <c r="E54" s="118">
        <v>5920</v>
      </c>
      <c r="F54" s="118">
        <v>25715</v>
      </c>
      <c r="G54" s="9">
        <v>31.962123564110524</v>
      </c>
      <c r="K54" s="117"/>
      <c r="L54" s="114"/>
      <c r="M54" s="114"/>
      <c r="N54" s="114"/>
      <c r="O54" s="114"/>
      <c r="P54" s="114"/>
    </row>
    <row r="55" spans="1:16" ht="18" customHeight="1">
      <c r="A55" s="336" t="s">
        <v>183</v>
      </c>
      <c r="B55" s="119">
        <v>564</v>
      </c>
      <c r="C55" s="118">
        <v>70</v>
      </c>
      <c r="D55" s="118">
        <v>369</v>
      </c>
      <c r="E55" s="118">
        <v>125</v>
      </c>
      <c r="F55" s="118">
        <v>109</v>
      </c>
      <c r="G55" s="9">
        <v>4.01052407025528</v>
      </c>
      <c r="K55" s="117"/>
      <c r="L55" s="114"/>
      <c r="M55" s="114"/>
      <c r="N55" s="114"/>
      <c r="O55" s="114"/>
      <c r="P55" s="114"/>
    </row>
    <row r="56" spans="1:16" ht="18" customHeight="1">
      <c r="A56" s="336" t="s">
        <v>184</v>
      </c>
      <c r="B56" s="119">
        <v>29</v>
      </c>
      <c r="C56" s="118">
        <v>28</v>
      </c>
      <c r="D56" s="118">
        <v>1</v>
      </c>
      <c r="E56" s="120"/>
      <c r="F56" s="120"/>
      <c r="G56" s="9">
        <v>0.53181734824867044</v>
      </c>
      <c r="K56" s="117"/>
      <c r="L56" s="114"/>
      <c r="M56" s="114"/>
      <c r="N56" s="114"/>
      <c r="O56" s="114"/>
      <c r="P56" s="114"/>
    </row>
    <row r="57" spans="1:16" ht="18" customHeight="1">
      <c r="A57" s="128"/>
      <c r="B57" s="121"/>
      <c r="C57" s="120"/>
      <c r="D57" s="120"/>
      <c r="E57" s="120"/>
      <c r="F57" s="120"/>
      <c r="G57" s="9"/>
      <c r="K57" s="117"/>
      <c r="L57" s="114"/>
      <c r="M57" s="114"/>
      <c r="N57" s="114"/>
      <c r="O57" s="113"/>
      <c r="P57" s="113"/>
    </row>
    <row r="58" spans="1:16" ht="18" customHeight="1">
      <c r="A58" s="336" t="s">
        <v>185</v>
      </c>
      <c r="B58" s="119">
        <v>3373</v>
      </c>
      <c r="C58" s="118">
        <v>335</v>
      </c>
      <c r="D58" s="118">
        <v>1942</v>
      </c>
      <c r="E58" s="118">
        <v>1096</v>
      </c>
      <c r="F58" s="118">
        <v>4103</v>
      </c>
      <c r="G58" s="9">
        <v>11.604623959265121</v>
      </c>
      <c r="K58" s="117"/>
      <c r="L58" s="114"/>
      <c r="M58" s="114"/>
      <c r="N58" s="114"/>
      <c r="O58" s="114"/>
      <c r="P58" s="114"/>
    </row>
    <row r="59" spans="1:16" ht="18" customHeight="1">
      <c r="A59" s="336" t="s">
        <v>186</v>
      </c>
      <c r="B59" s="119">
        <v>3171</v>
      </c>
      <c r="C59" s="118">
        <v>362</v>
      </c>
      <c r="D59" s="118">
        <v>1649</v>
      </c>
      <c r="E59" s="118">
        <v>1160</v>
      </c>
      <c r="F59" s="118">
        <v>11130</v>
      </c>
      <c r="G59" s="9">
        <v>18.22413793103448</v>
      </c>
      <c r="K59" s="117"/>
      <c r="L59" s="114"/>
      <c r="M59" s="114"/>
      <c r="N59" s="114"/>
      <c r="O59" s="114"/>
      <c r="P59" s="114"/>
    </row>
    <row r="60" spans="1:16" ht="18" customHeight="1">
      <c r="A60" s="336" t="s">
        <v>187</v>
      </c>
      <c r="B60" s="119">
        <v>162</v>
      </c>
      <c r="C60" s="118">
        <v>112</v>
      </c>
      <c r="D60" s="118">
        <v>38</v>
      </c>
      <c r="E60" s="118">
        <v>12</v>
      </c>
      <c r="F60" s="120"/>
      <c r="G60" s="9">
        <v>3.5510740903112668</v>
      </c>
      <c r="K60" s="117"/>
      <c r="L60" s="114"/>
      <c r="M60" s="114"/>
      <c r="N60" s="114"/>
      <c r="O60" s="114"/>
      <c r="P60" s="114"/>
    </row>
    <row r="61" spans="1:16" ht="18" customHeight="1">
      <c r="A61" s="336" t="s">
        <v>188</v>
      </c>
      <c r="B61" s="119">
        <v>461</v>
      </c>
      <c r="C61" s="118">
        <v>75</v>
      </c>
      <c r="D61" s="118">
        <v>246</v>
      </c>
      <c r="E61" s="118">
        <v>140</v>
      </c>
      <c r="F61" s="118">
        <v>13804</v>
      </c>
      <c r="G61" s="9">
        <v>16.678726483357455</v>
      </c>
      <c r="K61" s="117"/>
      <c r="L61" s="114"/>
      <c r="M61" s="114"/>
      <c r="N61" s="114"/>
      <c r="O61" s="114"/>
      <c r="P61" s="114"/>
    </row>
    <row r="62" spans="1:16" ht="18" customHeight="1">
      <c r="A62" s="336" t="s">
        <v>189</v>
      </c>
      <c r="B62" s="119">
        <v>1824</v>
      </c>
      <c r="C62" s="118">
        <v>591</v>
      </c>
      <c r="D62" s="118">
        <v>656</v>
      </c>
      <c r="E62" s="118">
        <v>577</v>
      </c>
      <c r="F62" s="118">
        <v>2743</v>
      </c>
      <c r="G62" s="9">
        <v>16.110227874933759</v>
      </c>
      <c r="K62" s="117"/>
      <c r="L62" s="114"/>
      <c r="M62" s="114"/>
      <c r="N62" s="114"/>
      <c r="O62" s="114"/>
      <c r="P62" s="114"/>
    </row>
    <row r="63" spans="1:16" ht="18" customHeight="1" thickBot="1">
      <c r="A63" s="8" t="s">
        <v>51</v>
      </c>
      <c r="B63" s="116"/>
      <c r="C63" s="115"/>
      <c r="D63" s="115"/>
      <c r="E63" s="115"/>
      <c r="F63" s="115"/>
      <c r="G63" s="24"/>
      <c r="L63" s="114"/>
      <c r="M63" s="114"/>
      <c r="N63" s="114"/>
      <c r="O63" s="113"/>
      <c r="P63" s="113"/>
    </row>
    <row r="64" spans="1:16" s="3" customFormat="1" ht="18" customHeight="1"/>
    <row r="65" spans="1:256" s="3" customFormat="1" ht="18" customHeight="1">
      <c r="A65" s="626" t="s">
        <v>697</v>
      </c>
      <c r="B65" s="626"/>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6"/>
      <c r="AY65" s="626"/>
      <c r="AZ65" s="626"/>
      <c r="BA65" s="626"/>
      <c r="BB65" s="626"/>
      <c r="BC65" s="626"/>
      <c r="BD65" s="626"/>
      <c r="BE65" s="626"/>
      <c r="BF65" s="626"/>
      <c r="BG65" s="626"/>
      <c r="BH65" s="626"/>
      <c r="BI65" s="626"/>
      <c r="BJ65" s="626"/>
      <c r="BK65" s="626"/>
      <c r="BL65" s="626"/>
      <c r="BM65" s="626"/>
      <c r="BN65" s="626"/>
      <c r="BO65" s="626"/>
      <c r="BP65" s="626"/>
      <c r="BQ65" s="626"/>
      <c r="BR65" s="626"/>
      <c r="BS65" s="626"/>
      <c r="BT65" s="626"/>
      <c r="BU65" s="626"/>
      <c r="BV65" s="626"/>
      <c r="BW65" s="626"/>
      <c r="BX65" s="626"/>
      <c r="BY65" s="626"/>
      <c r="BZ65" s="626"/>
      <c r="CA65" s="626"/>
      <c r="CB65" s="626"/>
      <c r="CC65" s="626"/>
      <c r="CD65" s="626"/>
      <c r="CE65" s="626"/>
      <c r="CF65" s="626"/>
      <c r="CG65" s="626"/>
      <c r="CH65" s="626"/>
      <c r="CI65" s="626"/>
      <c r="CJ65" s="626"/>
      <c r="CK65" s="626"/>
      <c r="CL65" s="626"/>
      <c r="CM65" s="626"/>
      <c r="CN65" s="626"/>
      <c r="CO65" s="626"/>
      <c r="CP65" s="626"/>
      <c r="CQ65" s="626"/>
      <c r="CR65" s="626"/>
      <c r="CS65" s="626"/>
      <c r="CT65" s="626"/>
      <c r="CU65" s="626"/>
      <c r="CV65" s="626"/>
      <c r="CW65" s="626"/>
      <c r="CX65" s="626"/>
      <c r="CY65" s="626"/>
      <c r="CZ65" s="626"/>
      <c r="DA65" s="626"/>
      <c r="DB65" s="626"/>
      <c r="DC65" s="626"/>
      <c r="DD65" s="626"/>
      <c r="DE65" s="626"/>
      <c r="DF65" s="626"/>
      <c r="DG65" s="626"/>
      <c r="DH65" s="626"/>
      <c r="DI65" s="626"/>
      <c r="DJ65" s="626"/>
      <c r="DK65" s="626"/>
      <c r="DL65" s="626"/>
      <c r="DM65" s="626"/>
      <c r="DN65" s="626"/>
      <c r="DO65" s="626"/>
      <c r="DP65" s="626"/>
      <c r="DQ65" s="626"/>
      <c r="DR65" s="626"/>
      <c r="DS65" s="626"/>
      <c r="DT65" s="626"/>
      <c r="DU65" s="626"/>
      <c r="DV65" s="626"/>
      <c r="DW65" s="626"/>
      <c r="DX65" s="626"/>
      <c r="DY65" s="626"/>
      <c r="DZ65" s="626"/>
      <c r="EA65" s="626"/>
      <c r="EB65" s="626"/>
      <c r="EC65" s="626"/>
      <c r="ED65" s="626"/>
      <c r="EE65" s="626"/>
      <c r="EF65" s="626"/>
      <c r="EG65" s="626"/>
      <c r="EH65" s="626"/>
      <c r="EI65" s="626"/>
      <c r="EJ65" s="626"/>
      <c r="EK65" s="626"/>
      <c r="EL65" s="626"/>
      <c r="EM65" s="626"/>
      <c r="EN65" s="626"/>
      <c r="EO65" s="626"/>
      <c r="EP65" s="626"/>
      <c r="EQ65" s="626"/>
      <c r="ER65" s="626"/>
      <c r="ES65" s="626"/>
      <c r="ET65" s="626"/>
      <c r="EU65" s="626"/>
      <c r="EV65" s="626"/>
      <c r="EW65" s="626"/>
      <c r="EX65" s="626"/>
      <c r="EY65" s="626"/>
      <c r="EZ65" s="626"/>
      <c r="FA65" s="626"/>
      <c r="FB65" s="626"/>
      <c r="FC65" s="626"/>
      <c r="FD65" s="626"/>
      <c r="FE65" s="626"/>
      <c r="FF65" s="626"/>
      <c r="FG65" s="626"/>
      <c r="FH65" s="626"/>
      <c r="FI65" s="626"/>
      <c r="FJ65" s="626"/>
      <c r="FK65" s="626"/>
      <c r="FL65" s="626"/>
      <c r="FM65" s="626"/>
      <c r="FN65" s="626"/>
      <c r="FO65" s="626"/>
      <c r="FP65" s="626"/>
      <c r="FQ65" s="626"/>
      <c r="FR65" s="626"/>
      <c r="FS65" s="626"/>
      <c r="FT65" s="626"/>
      <c r="FU65" s="626"/>
      <c r="FV65" s="626"/>
      <c r="FW65" s="626"/>
      <c r="FX65" s="626"/>
      <c r="FY65" s="626"/>
      <c r="FZ65" s="626"/>
      <c r="GA65" s="626"/>
      <c r="GB65" s="626"/>
      <c r="GC65" s="626"/>
      <c r="GD65" s="626"/>
      <c r="GE65" s="626"/>
      <c r="GF65" s="626"/>
      <c r="GG65" s="626"/>
      <c r="GH65" s="626"/>
      <c r="GI65" s="626"/>
      <c r="GJ65" s="626"/>
      <c r="GK65" s="626"/>
      <c r="GL65" s="626"/>
      <c r="GM65" s="626"/>
      <c r="GN65" s="626"/>
      <c r="GO65" s="626"/>
      <c r="GP65" s="626"/>
      <c r="GQ65" s="626"/>
      <c r="GR65" s="626"/>
      <c r="GS65" s="626"/>
      <c r="GT65" s="626"/>
      <c r="GU65" s="626"/>
      <c r="GV65" s="626"/>
      <c r="GW65" s="626"/>
      <c r="GX65" s="626"/>
      <c r="GY65" s="626"/>
      <c r="GZ65" s="626"/>
      <c r="HA65" s="626"/>
      <c r="HB65" s="626"/>
      <c r="HC65" s="626"/>
      <c r="HD65" s="626"/>
      <c r="HE65" s="626"/>
      <c r="HF65" s="626"/>
      <c r="HG65" s="626"/>
      <c r="HH65" s="626"/>
      <c r="HI65" s="626"/>
      <c r="HJ65" s="626"/>
      <c r="HK65" s="626"/>
      <c r="HL65" s="626"/>
      <c r="HM65" s="626"/>
      <c r="HN65" s="626"/>
      <c r="HO65" s="626"/>
      <c r="HP65" s="626"/>
      <c r="HQ65" s="626"/>
      <c r="HR65" s="626"/>
      <c r="HS65" s="626"/>
      <c r="HT65" s="626"/>
      <c r="HU65" s="626"/>
      <c r="HV65" s="626"/>
      <c r="HW65" s="626"/>
      <c r="HX65" s="626"/>
      <c r="HY65" s="626"/>
      <c r="HZ65" s="626"/>
      <c r="IA65" s="626"/>
      <c r="IB65" s="626"/>
      <c r="IC65" s="626"/>
      <c r="ID65" s="626"/>
      <c r="IE65" s="626"/>
      <c r="IF65" s="626"/>
      <c r="IG65" s="626"/>
      <c r="IH65" s="626"/>
      <c r="II65" s="626"/>
      <c r="IJ65" s="626"/>
      <c r="IK65" s="626"/>
      <c r="IL65" s="626"/>
      <c r="IM65" s="626"/>
      <c r="IN65" s="626"/>
      <c r="IO65" s="626"/>
      <c r="IP65" s="626"/>
      <c r="IQ65" s="626"/>
      <c r="IR65" s="626"/>
      <c r="IS65" s="626"/>
      <c r="IT65" s="626"/>
      <c r="IU65" s="626"/>
      <c r="IV65" s="626"/>
    </row>
    <row r="66" spans="1:256" s="3" customFormat="1" ht="18" customHeight="1"/>
    <row r="67" spans="1:256" s="3" customFormat="1" ht="18" customHeight="1"/>
    <row r="68" spans="1:256" s="2" customFormat="1" ht="18" customHeight="1"/>
    <row r="69" spans="1:256" s="2" customFormat="1" ht="18" customHeight="1"/>
    <row r="70" spans="1:256" s="2" customFormat="1" ht="18" customHeight="1"/>
    <row r="71" spans="1:256" s="2" customFormat="1" ht="18" customHeight="1"/>
    <row r="72" spans="1:256" s="2" customFormat="1" ht="18" customHeight="1"/>
    <row r="73" spans="1:256" s="2" customFormat="1" ht="18" customHeight="1"/>
    <row r="74" spans="1:256" s="2" customFormat="1" ht="18" customHeight="1"/>
    <row r="75" spans="1:256" s="2" customFormat="1" ht="18" customHeight="1"/>
    <row r="76" spans="1:256" s="2" customFormat="1" ht="18" customHeight="1"/>
    <row r="77" spans="1:256" s="2" customFormat="1" ht="18" customHeight="1"/>
    <row r="78" spans="1:256" s="2" customFormat="1" ht="12"/>
    <row r="79" spans="1:256" s="2" customFormat="1" ht="12"/>
    <row r="80" spans="1:256"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sheetData>
  <mergeCells count="54">
    <mergeCell ref="A1:G1"/>
    <mergeCell ref="A2:G2"/>
    <mergeCell ref="B3:G3"/>
    <mergeCell ref="A64:IV64"/>
    <mergeCell ref="A65:IV65"/>
    <mergeCell ref="A4:A6"/>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showZeros="0" workbookViewId="0">
      <selection activeCell="M26" sqref="M26"/>
    </sheetView>
  </sheetViews>
  <sheetFormatPr defaultRowHeight="14.25"/>
  <cols>
    <col min="1" max="1" width="13.375" style="1" customWidth="1"/>
    <col min="2" max="12" width="15.5" style="1" customWidth="1"/>
    <col min="13" max="13" width="9.75" style="1" customWidth="1"/>
    <col min="14" max="16384" width="9" style="1"/>
  </cols>
  <sheetData>
    <row r="1" spans="1:11" ht="20.25">
      <c r="A1" s="22" t="s">
        <v>699</v>
      </c>
      <c r="B1" s="22"/>
      <c r="C1" s="22"/>
      <c r="D1" s="22"/>
      <c r="E1" s="22"/>
      <c r="F1" s="22"/>
      <c r="G1" s="22"/>
      <c r="H1" s="22"/>
    </row>
    <row r="2" spans="1:11" ht="18" customHeight="1" thickBot="1">
      <c r="A2" s="21"/>
      <c r="B2" s="51"/>
      <c r="C2" s="51"/>
      <c r="D2" s="51"/>
      <c r="E2" s="51"/>
      <c r="F2" s="51"/>
      <c r="G2" s="51"/>
      <c r="H2" s="51"/>
    </row>
    <row r="3" spans="1:11" ht="18" customHeight="1">
      <c r="A3" s="516"/>
      <c r="B3" s="575" t="s">
        <v>700</v>
      </c>
      <c r="C3" s="608"/>
      <c r="D3" s="608"/>
      <c r="E3" s="608"/>
      <c r="F3" s="608"/>
      <c r="G3" s="570" t="s">
        <v>701</v>
      </c>
      <c r="H3" s="570" t="s">
        <v>708</v>
      </c>
    </row>
    <row r="4" spans="1:11" ht="18" customHeight="1">
      <c r="A4" s="517" t="s">
        <v>538</v>
      </c>
      <c r="B4" s="518"/>
      <c r="C4" s="467" t="s">
        <v>74</v>
      </c>
      <c r="D4" s="609"/>
      <c r="E4" s="609"/>
      <c r="F4" s="17" t="s">
        <v>702</v>
      </c>
      <c r="G4" s="571"/>
      <c r="H4" s="571"/>
    </row>
    <row r="5" spans="1:11" ht="18" customHeight="1">
      <c r="A5" s="517" t="s">
        <v>5</v>
      </c>
      <c r="B5" s="518" t="s">
        <v>703</v>
      </c>
      <c r="C5" s="577" t="s">
        <v>700</v>
      </c>
      <c r="D5" s="467" t="s">
        <v>73</v>
      </c>
      <c r="E5" s="467" t="s">
        <v>72</v>
      </c>
      <c r="F5" s="577" t="s">
        <v>704</v>
      </c>
      <c r="G5" s="577" t="s">
        <v>703</v>
      </c>
      <c r="H5" s="577" t="s">
        <v>705</v>
      </c>
    </row>
    <row r="6" spans="1:11" ht="18" customHeight="1">
      <c r="A6" s="517" t="s">
        <v>126</v>
      </c>
      <c r="B6" s="518"/>
      <c r="C6" s="577"/>
      <c r="D6" s="577" t="s">
        <v>706</v>
      </c>
      <c r="E6" s="577" t="s">
        <v>706</v>
      </c>
      <c r="F6" s="577" t="s">
        <v>707</v>
      </c>
      <c r="G6" s="577"/>
      <c r="H6" s="577"/>
    </row>
    <row r="7" spans="1:11" ht="18" customHeight="1">
      <c r="A7" s="36" t="s">
        <v>51</v>
      </c>
      <c r="B7" s="30"/>
      <c r="C7" s="29"/>
      <c r="D7" s="29"/>
      <c r="E7" s="29"/>
      <c r="F7" s="29"/>
      <c r="G7" s="29"/>
      <c r="H7" s="29"/>
    </row>
    <row r="8" spans="1:11" ht="18" customHeight="1">
      <c r="A8" s="57" t="s">
        <v>70</v>
      </c>
      <c r="B8" s="111">
        <v>831.3</v>
      </c>
      <c r="C8" s="110">
        <v>829.05880000000002</v>
      </c>
      <c r="D8" s="110">
        <v>1607.6337000000001</v>
      </c>
      <c r="E8" s="110">
        <v>50.483899999999998</v>
      </c>
      <c r="F8" s="110">
        <v>2.2248999999999999</v>
      </c>
      <c r="G8" s="110">
        <v>45.793799999999997</v>
      </c>
      <c r="H8" s="110">
        <v>0.44</v>
      </c>
      <c r="I8" s="106"/>
      <c r="J8" s="106"/>
      <c r="K8" s="106"/>
    </row>
    <row r="9" spans="1:11" ht="18" customHeight="1">
      <c r="A9" s="57" t="s">
        <v>69</v>
      </c>
      <c r="B9" s="111">
        <v>951.1</v>
      </c>
      <c r="C9" s="110">
        <v>948.68700000000001</v>
      </c>
      <c r="D9" s="110">
        <v>1819.1303</v>
      </c>
      <c r="E9" s="110">
        <v>78.243700000000004</v>
      </c>
      <c r="F9" s="110">
        <v>2.3761999999999999</v>
      </c>
      <c r="G9" s="110">
        <v>80.003699999999995</v>
      </c>
      <c r="H9" s="110">
        <v>0.69</v>
      </c>
      <c r="I9" s="106"/>
      <c r="J9" s="106"/>
      <c r="K9" s="106"/>
    </row>
    <row r="10" spans="1:11" ht="18" customHeight="1">
      <c r="A10" s="57" t="s">
        <v>68</v>
      </c>
      <c r="B10" s="111">
        <v>953.6</v>
      </c>
      <c r="C10" s="110">
        <v>950.98490000000004</v>
      </c>
      <c r="D10" s="110">
        <v>1820.3226</v>
      </c>
      <c r="E10" s="110">
        <v>81.647199999999998</v>
      </c>
      <c r="F10" s="110">
        <v>2.6381999999999999</v>
      </c>
      <c r="G10" s="110">
        <v>83.1</v>
      </c>
      <c r="H10" s="110">
        <v>0.72</v>
      </c>
      <c r="I10" s="106"/>
      <c r="J10" s="106"/>
      <c r="K10" s="106"/>
    </row>
    <row r="11" spans="1:11" ht="18" customHeight="1">
      <c r="A11" s="57" t="s">
        <v>67</v>
      </c>
      <c r="B11" s="111">
        <v>957.5</v>
      </c>
      <c r="C11" s="110">
        <v>954.50469999999996</v>
      </c>
      <c r="D11" s="110">
        <v>1832.0957000000001</v>
      </c>
      <c r="E11" s="110">
        <v>76.913700000000006</v>
      </c>
      <c r="F11" s="110">
        <v>2.9588999999999999</v>
      </c>
      <c r="G11" s="110">
        <v>84.961100000000002</v>
      </c>
      <c r="H11" s="110">
        <v>0.74</v>
      </c>
      <c r="I11" s="106"/>
      <c r="J11" s="106"/>
      <c r="K11" s="106"/>
    </row>
    <row r="12" spans="1:11" ht="18" customHeight="1">
      <c r="A12" s="57" t="s">
        <v>66</v>
      </c>
      <c r="B12" s="111">
        <v>915.4</v>
      </c>
      <c r="C12" s="110">
        <v>912.16219999999998</v>
      </c>
      <c r="D12" s="110">
        <v>1747.0092</v>
      </c>
      <c r="E12" s="110">
        <v>77.315200000000004</v>
      </c>
      <c r="F12" s="110">
        <v>3.2768999999999999</v>
      </c>
      <c r="G12" s="110">
        <v>91</v>
      </c>
      <c r="H12" s="110">
        <v>0.77</v>
      </c>
      <c r="I12" s="106"/>
      <c r="J12" s="106"/>
      <c r="K12" s="106"/>
    </row>
    <row r="13" spans="1:11" ht="18" customHeight="1">
      <c r="A13" s="57" t="s">
        <v>65</v>
      </c>
      <c r="B13" s="111">
        <v>932.4</v>
      </c>
      <c r="C13" s="110">
        <v>929.0027</v>
      </c>
      <c r="D13" s="110">
        <v>1779.3306</v>
      </c>
      <c r="E13" s="110">
        <v>78.674800000000005</v>
      </c>
      <c r="F13" s="110">
        <v>3.3828999999999998</v>
      </c>
      <c r="G13" s="110">
        <v>98.2</v>
      </c>
      <c r="H13" s="110">
        <v>0.82</v>
      </c>
      <c r="I13" s="106"/>
      <c r="J13" s="106"/>
      <c r="K13" s="106"/>
    </row>
    <row r="14" spans="1:11" ht="18" customHeight="1">
      <c r="A14" s="57" t="s">
        <v>64</v>
      </c>
      <c r="B14" s="111">
        <v>934.1</v>
      </c>
      <c r="C14" s="110">
        <v>929.70609999999999</v>
      </c>
      <c r="D14" s="110">
        <v>1776.0657000000001</v>
      </c>
      <c r="E14" s="110">
        <v>83.346500000000006</v>
      </c>
      <c r="F14" s="110">
        <v>4.4028</v>
      </c>
      <c r="G14" s="110">
        <v>105.6</v>
      </c>
      <c r="H14" s="110">
        <v>0.88</v>
      </c>
      <c r="I14" s="106"/>
      <c r="J14" s="106"/>
      <c r="K14" s="106"/>
    </row>
    <row r="15" spans="1:11" ht="18" customHeight="1">
      <c r="A15" s="57" t="s">
        <v>63</v>
      </c>
      <c r="B15" s="111">
        <v>938.7</v>
      </c>
      <c r="C15" s="110">
        <v>933.9615</v>
      </c>
      <c r="D15" s="110">
        <v>1781.7239999999999</v>
      </c>
      <c r="E15" s="110">
        <v>86.198999999999998</v>
      </c>
      <c r="F15" s="110">
        <v>4.7226999999999997</v>
      </c>
      <c r="G15" s="110">
        <v>113.4</v>
      </c>
      <c r="H15" s="110">
        <v>0.93</v>
      </c>
      <c r="I15" s="106"/>
      <c r="J15" s="106"/>
      <c r="K15" s="106"/>
    </row>
    <row r="16" spans="1:11" ht="18" customHeight="1">
      <c r="A16" s="57" t="s">
        <v>62</v>
      </c>
      <c r="B16" s="111">
        <v>914.1</v>
      </c>
      <c r="C16" s="110">
        <v>909.05709999999999</v>
      </c>
      <c r="D16" s="110">
        <v>1725.9503999999999</v>
      </c>
      <c r="E16" s="110">
        <v>92.163799999999995</v>
      </c>
      <c r="F16" s="110">
        <v>5.0773000000000001</v>
      </c>
      <c r="G16" s="110">
        <v>119.9</v>
      </c>
      <c r="H16" s="110">
        <v>0.97</v>
      </c>
      <c r="I16" s="106"/>
      <c r="J16" s="106"/>
      <c r="K16" s="106"/>
    </row>
    <row r="17" spans="1:15" ht="18" customHeight="1">
      <c r="A17" s="57" t="s">
        <v>61</v>
      </c>
      <c r="B17" s="111">
        <v>891.7</v>
      </c>
      <c r="C17" s="110">
        <v>886.65930000000003</v>
      </c>
      <c r="D17" s="110">
        <v>1675.3749</v>
      </c>
      <c r="E17" s="110">
        <v>97.943700000000007</v>
      </c>
      <c r="F17" s="110">
        <v>5.032</v>
      </c>
      <c r="G17" s="110">
        <v>119.2</v>
      </c>
      <c r="H17" s="110">
        <v>0.96</v>
      </c>
      <c r="I17" s="106"/>
      <c r="J17" s="106"/>
      <c r="K17" s="106"/>
    </row>
    <row r="18" spans="1:15" ht="18" customHeight="1">
      <c r="A18" s="57" t="s">
        <v>60</v>
      </c>
      <c r="B18" s="111">
        <v>885.3</v>
      </c>
      <c r="C18" s="110">
        <v>879.90790000000004</v>
      </c>
      <c r="D18" s="110">
        <v>1659.3593000000001</v>
      </c>
      <c r="E18" s="110">
        <v>100.45650000000001</v>
      </c>
      <c r="F18" s="110">
        <v>5.4162999999999997</v>
      </c>
      <c r="G18" s="110">
        <v>120.1541</v>
      </c>
      <c r="H18" s="110">
        <v>0.96</v>
      </c>
      <c r="I18" s="106"/>
      <c r="J18" s="106"/>
      <c r="K18" s="106"/>
    </row>
    <row r="19" spans="1:15" ht="18" customHeight="1">
      <c r="A19" s="57" t="s">
        <v>59</v>
      </c>
      <c r="B19" s="111">
        <v>848.5</v>
      </c>
      <c r="C19" s="110">
        <v>842.00440000000003</v>
      </c>
      <c r="D19" s="110">
        <v>1581.3933</v>
      </c>
      <c r="E19" s="110">
        <v>102.6155</v>
      </c>
      <c r="F19" s="110">
        <v>6.4881000000000002</v>
      </c>
      <c r="G19" s="110">
        <v>121.2863</v>
      </c>
      <c r="H19" s="110">
        <v>0.96</v>
      </c>
      <c r="I19" s="106"/>
      <c r="J19" s="106"/>
      <c r="K19" s="106"/>
    </row>
    <row r="20" spans="1:15" ht="18" customHeight="1">
      <c r="A20" s="57" t="s">
        <v>58</v>
      </c>
      <c r="B20" s="111">
        <v>805</v>
      </c>
      <c r="C20" s="110">
        <v>797.11440000000005</v>
      </c>
      <c r="D20" s="110">
        <v>1481.7419</v>
      </c>
      <c r="E20" s="110">
        <v>112.48690000000001</v>
      </c>
      <c r="F20" s="110">
        <v>7.8672000000000004</v>
      </c>
      <c r="G20" s="110">
        <v>125.0457</v>
      </c>
      <c r="H20" s="110">
        <v>0.98</v>
      </c>
      <c r="I20" s="106"/>
      <c r="J20" s="106"/>
      <c r="K20" s="106"/>
    </row>
    <row r="21" spans="1:15" ht="18" customHeight="1">
      <c r="A21" s="57" t="s">
        <v>57</v>
      </c>
      <c r="B21" s="111">
        <v>786</v>
      </c>
      <c r="C21" s="110">
        <v>778.8</v>
      </c>
      <c r="D21" s="110">
        <v>1440.3</v>
      </c>
      <c r="E21" s="110">
        <v>117.1</v>
      </c>
      <c r="F21" s="110">
        <v>7.2778</v>
      </c>
      <c r="G21" s="110">
        <v>117.7</v>
      </c>
      <c r="H21" s="110">
        <v>0.9</v>
      </c>
      <c r="I21" s="106"/>
      <c r="J21" s="106"/>
      <c r="K21" s="106"/>
    </row>
    <row r="22" spans="1:15" ht="18" customHeight="1">
      <c r="A22" s="57" t="s">
        <v>56</v>
      </c>
      <c r="B22" s="111">
        <v>811.4</v>
      </c>
      <c r="C22" s="110">
        <v>803.5</v>
      </c>
      <c r="D22" s="110">
        <v>1483.9</v>
      </c>
      <c r="E22" s="110">
        <v>123.3</v>
      </c>
      <c r="F22" s="110">
        <v>7.8285</v>
      </c>
      <c r="G22" s="110">
        <v>133</v>
      </c>
      <c r="H22" s="110">
        <v>1.05</v>
      </c>
      <c r="I22" s="106"/>
      <c r="J22" s="106"/>
      <c r="K22" s="106"/>
    </row>
    <row r="23" spans="1:15" ht="18" customHeight="1">
      <c r="A23" s="57" t="s">
        <v>55</v>
      </c>
      <c r="B23" s="111">
        <v>867.2</v>
      </c>
      <c r="C23" s="110">
        <v>860.8</v>
      </c>
      <c r="D23" s="110">
        <v>1569.6</v>
      </c>
      <c r="E23" s="110">
        <v>152</v>
      </c>
      <c r="F23" s="110">
        <v>6.3544</v>
      </c>
      <c r="G23" s="110">
        <v>166.5</v>
      </c>
      <c r="H23" s="110">
        <v>1.28</v>
      </c>
      <c r="I23" s="106"/>
      <c r="J23" s="106"/>
      <c r="K23" s="106"/>
    </row>
    <row r="24" spans="1:15" ht="18" customHeight="1">
      <c r="A24" s="57" t="s">
        <v>54</v>
      </c>
      <c r="B24" s="111">
        <v>823.1</v>
      </c>
      <c r="C24" s="110">
        <v>816.6</v>
      </c>
      <c r="D24" s="110">
        <v>1483</v>
      </c>
      <c r="E24" s="110">
        <v>163.1</v>
      </c>
      <c r="F24" s="110">
        <v>6.4305000000000003</v>
      </c>
      <c r="G24" s="110">
        <v>178.5</v>
      </c>
      <c r="H24" s="110">
        <v>1.37</v>
      </c>
      <c r="I24" s="106"/>
      <c r="J24" s="106"/>
      <c r="K24" s="106"/>
    </row>
    <row r="25" spans="1:15" ht="18" customHeight="1">
      <c r="A25" s="57" t="s">
        <v>53</v>
      </c>
      <c r="B25" s="111">
        <v>945</v>
      </c>
      <c r="C25" s="110">
        <v>938.2</v>
      </c>
      <c r="D25" s="110">
        <v>1705.6</v>
      </c>
      <c r="E25" s="110">
        <v>184.4</v>
      </c>
      <c r="F25" s="110">
        <v>6.8182999999999998</v>
      </c>
      <c r="G25" s="110">
        <v>191.3</v>
      </c>
      <c r="H25" s="110">
        <v>1.46</v>
      </c>
      <c r="I25" s="106"/>
      <c r="J25" s="106"/>
      <c r="K25" s="106"/>
    </row>
    <row r="26" spans="1:15" ht="18" customHeight="1">
      <c r="A26" s="57" t="s">
        <v>52</v>
      </c>
      <c r="B26" s="111">
        <v>991.4</v>
      </c>
      <c r="C26" s="110">
        <v>986.3</v>
      </c>
      <c r="D26" s="110">
        <v>1779.7</v>
      </c>
      <c r="E26" s="110">
        <v>203.1</v>
      </c>
      <c r="F26" s="110">
        <v>5.1130000000000004</v>
      </c>
      <c r="G26" s="110">
        <v>209.8</v>
      </c>
      <c r="H26" s="110">
        <v>1.59</v>
      </c>
      <c r="I26" s="106"/>
      <c r="J26" s="106"/>
      <c r="K26" s="106"/>
    </row>
    <row r="27" spans="1:15" ht="18" customHeight="1">
      <c r="A27" s="57">
        <v>2008</v>
      </c>
      <c r="B27" s="111">
        <v>1098.3</v>
      </c>
      <c r="C27" s="110">
        <v>1093.2</v>
      </c>
      <c r="D27" s="110">
        <v>1972.5</v>
      </c>
      <c r="E27" s="110">
        <v>224.1</v>
      </c>
      <c r="F27" s="110">
        <v>5.0955000000000004</v>
      </c>
      <c r="G27" s="110">
        <v>226.9</v>
      </c>
      <c r="H27" s="110">
        <v>1.71</v>
      </c>
      <c r="I27" s="106"/>
      <c r="J27" s="106"/>
      <c r="K27" s="106"/>
    </row>
    <row r="28" spans="1:15" ht="18" customHeight="1">
      <c r="A28" s="57">
        <v>2009</v>
      </c>
      <c r="B28" s="111">
        <v>1212.4000000000001</v>
      </c>
      <c r="C28" s="110">
        <v>1207.5</v>
      </c>
      <c r="D28" s="110">
        <v>2168.8000000000002</v>
      </c>
      <c r="E28" s="110">
        <v>256</v>
      </c>
      <c r="F28" s="110">
        <v>4.9150999999999998</v>
      </c>
      <c r="G28" s="110">
        <v>246.8</v>
      </c>
      <c r="H28" s="110">
        <v>1.85</v>
      </c>
      <c r="I28" s="106"/>
      <c r="J28" s="106"/>
      <c r="K28" s="106"/>
    </row>
    <row r="29" spans="1:15" ht="18" customHeight="1">
      <c r="A29" s="57">
        <v>2010</v>
      </c>
      <c r="B29" s="111">
        <v>1241</v>
      </c>
      <c r="C29" s="110">
        <v>1236.0999999999999</v>
      </c>
      <c r="D29" s="110">
        <v>2200.9</v>
      </c>
      <c r="E29" s="110">
        <v>281.10000000000002</v>
      </c>
      <c r="F29" s="110">
        <v>4.9000000000000004</v>
      </c>
      <c r="G29" s="110">
        <v>267.8</v>
      </c>
      <c r="H29" s="110">
        <v>2</v>
      </c>
      <c r="I29" s="106"/>
      <c r="J29" s="106"/>
      <c r="K29" s="106"/>
      <c r="L29" s="106"/>
    </row>
    <row r="30" spans="1:15" ht="18" customHeight="1">
      <c r="A30" s="57" t="s">
        <v>51</v>
      </c>
      <c r="B30" s="111"/>
      <c r="C30" s="110"/>
      <c r="D30" s="26"/>
      <c r="E30" s="26"/>
      <c r="F30" s="110"/>
      <c r="G30" s="112"/>
      <c r="H30" s="110"/>
      <c r="I30" s="106"/>
      <c r="J30" s="106"/>
      <c r="K30" s="106"/>
    </row>
    <row r="31" spans="1:15" ht="18" customHeight="1">
      <c r="A31" s="335" t="s">
        <v>159</v>
      </c>
      <c r="B31" s="111">
        <v>13.8</v>
      </c>
      <c r="C31" s="110">
        <v>13.7</v>
      </c>
      <c r="D31" s="110">
        <v>22.2</v>
      </c>
      <c r="E31" s="110">
        <v>5.4</v>
      </c>
      <c r="F31" s="110">
        <v>0.1</v>
      </c>
      <c r="G31" s="9">
        <v>4.4000000000000004</v>
      </c>
      <c r="H31" s="110">
        <v>2.3675643681562595</v>
      </c>
      <c r="I31" s="106"/>
      <c r="J31" s="106"/>
      <c r="K31" s="106"/>
      <c r="L31" s="106"/>
      <c r="M31" s="106"/>
      <c r="N31" s="106"/>
      <c r="O31" s="106"/>
    </row>
    <row r="32" spans="1:15" ht="18" customHeight="1">
      <c r="A32" s="336" t="s">
        <v>160</v>
      </c>
      <c r="B32" s="111">
        <v>8.6999999999999993</v>
      </c>
      <c r="C32" s="110">
        <v>8.6</v>
      </c>
      <c r="D32" s="110">
        <v>13.8</v>
      </c>
      <c r="E32" s="110">
        <v>3.6</v>
      </c>
      <c r="F32" s="110"/>
      <c r="G32" s="9">
        <v>3</v>
      </c>
      <c r="H32" s="110">
        <v>2.373934202457022</v>
      </c>
      <c r="I32" s="106"/>
      <c r="J32" s="106"/>
      <c r="K32" s="106"/>
      <c r="L32" s="106"/>
      <c r="M32" s="106"/>
      <c r="N32" s="106"/>
      <c r="O32" s="106"/>
    </row>
    <row r="33" spans="1:15" ht="18" customHeight="1">
      <c r="A33" s="336" t="s">
        <v>161</v>
      </c>
      <c r="B33" s="111">
        <v>75</v>
      </c>
      <c r="C33" s="110">
        <v>75</v>
      </c>
      <c r="D33" s="110">
        <v>135.6</v>
      </c>
      <c r="E33" s="110">
        <v>14.5</v>
      </c>
      <c r="F33" s="110"/>
      <c r="G33" s="9">
        <v>14.5</v>
      </c>
      <c r="H33" s="110">
        <v>2.0382344672476806</v>
      </c>
      <c r="I33" s="106"/>
      <c r="J33" s="106"/>
      <c r="K33" s="106"/>
      <c r="L33" s="106"/>
      <c r="M33" s="106"/>
      <c r="N33" s="106"/>
      <c r="O33" s="106"/>
    </row>
    <row r="34" spans="1:15" ht="18" customHeight="1">
      <c r="A34" s="336" t="s">
        <v>162</v>
      </c>
      <c r="B34" s="111">
        <v>36.1</v>
      </c>
      <c r="C34" s="110">
        <v>36</v>
      </c>
      <c r="D34" s="110">
        <v>67.599999999999994</v>
      </c>
      <c r="E34" s="110">
        <v>4.5</v>
      </c>
      <c r="F34" s="110"/>
      <c r="G34" s="9">
        <v>4.3</v>
      </c>
      <c r="H34" s="110">
        <v>1.228312693276252</v>
      </c>
      <c r="I34" s="106"/>
      <c r="J34" s="106"/>
      <c r="K34" s="106"/>
      <c r="L34" s="106"/>
      <c r="M34" s="106"/>
      <c r="N34" s="106"/>
      <c r="O34" s="106"/>
    </row>
    <row r="35" spans="1:15" ht="18" customHeight="1">
      <c r="A35" s="336" t="s">
        <v>163</v>
      </c>
      <c r="B35" s="111">
        <v>20.3</v>
      </c>
      <c r="C35" s="110">
        <v>20.2</v>
      </c>
      <c r="D35" s="110">
        <v>33.6</v>
      </c>
      <c r="E35" s="110">
        <v>6.9</v>
      </c>
      <c r="F35" s="110"/>
      <c r="G35" s="9">
        <v>5.7</v>
      </c>
      <c r="H35" s="110">
        <v>2.3121846281153613</v>
      </c>
      <c r="I35" s="106"/>
      <c r="J35" s="106"/>
      <c r="K35" s="106"/>
      <c r="L35" s="106"/>
      <c r="M35" s="106"/>
      <c r="N35" s="106"/>
      <c r="O35" s="106"/>
    </row>
    <row r="36" spans="1:15" ht="18" customHeight="1">
      <c r="A36" s="128"/>
      <c r="B36" s="111"/>
      <c r="C36" s="110"/>
      <c r="D36" s="110"/>
      <c r="E36" s="110"/>
      <c r="F36" s="110"/>
      <c r="G36" s="43"/>
      <c r="H36" s="110"/>
      <c r="I36" s="106"/>
      <c r="J36" s="106"/>
      <c r="K36" s="106"/>
      <c r="L36" s="106"/>
      <c r="M36" s="106"/>
      <c r="N36" s="106"/>
      <c r="O36" s="106"/>
    </row>
    <row r="37" spans="1:15" ht="18" customHeight="1">
      <c r="A37" s="336" t="s">
        <v>164</v>
      </c>
      <c r="B37" s="111">
        <v>32.200000000000003</v>
      </c>
      <c r="C37" s="110">
        <v>32</v>
      </c>
      <c r="D37" s="110">
        <v>50.5</v>
      </c>
      <c r="E37" s="110">
        <v>13.9</v>
      </c>
      <c r="F37" s="110">
        <v>0.2</v>
      </c>
      <c r="G37" s="9">
        <v>12.8</v>
      </c>
      <c r="H37" s="110">
        <v>2.9371608210282361</v>
      </c>
      <c r="I37" s="106"/>
      <c r="J37" s="106"/>
      <c r="K37" s="106"/>
      <c r="L37" s="106"/>
      <c r="M37" s="106"/>
      <c r="N37" s="106"/>
      <c r="O37" s="106"/>
    </row>
    <row r="38" spans="1:15" ht="18" customHeight="1">
      <c r="A38" s="336" t="s">
        <v>165</v>
      </c>
      <c r="B38" s="111">
        <v>22.3</v>
      </c>
      <c r="C38" s="110">
        <v>22.2</v>
      </c>
      <c r="D38" s="110">
        <v>39.4</v>
      </c>
      <c r="E38" s="110">
        <v>5.2</v>
      </c>
      <c r="F38" s="110">
        <v>0.1</v>
      </c>
      <c r="G38" s="9">
        <v>9.4</v>
      </c>
      <c r="H38" s="110">
        <v>3.4268098399969626</v>
      </c>
      <c r="I38" s="106"/>
      <c r="J38" s="106"/>
      <c r="K38" s="106"/>
      <c r="L38" s="106"/>
      <c r="M38" s="106"/>
      <c r="N38" s="106"/>
      <c r="O38" s="106"/>
    </row>
    <row r="39" spans="1:15" ht="18" customHeight="1">
      <c r="A39" s="336" t="s">
        <v>166</v>
      </c>
      <c r="B39" s="111">
        <v>30.9</v>
      </c>
      <c r="C39" s="110">
        <v>30.6</v>
      </c>
      <c r="D39" s="110">
        <v>53</v>
      </c>
      <c r="E39" s="110">
        <v>8.8000000000000007</v>
      </c>
      <c r="F39" s="110">
        <v>0.3</v>
      </c>
      <c r="G39" s="9">
        <v>13.8</v>
      </c>
      <c r="H39" s="110">
        <v>3.6034142820332828</v>
      </c>
      <c r="I39" s="106"/>
      <c r="J39" s="106"/>
      <c r="K39" s="106"/>
      <c r="L39" s="106"/>
      <c r="M39" s="106"/>
      <c r="N39" s="106"/>
      <c r="O39" s="106"/>
    </row>
    <row r="40" spans="1:15" ht="18" customHeight="1">
      <c r="A40" s="128"/>
      <c r="B40" s="111"/>
      <c r="C40" s="110"/>
      <c r="D40" s="110"/>
      <c r="E40" s="110"/>
      <c r="F40" s="110"/>
      <c r="G40" s="43"/>
      <c r="H40" s="110"/>
      <c r="I40" s="106"/>
      <c r="J40" s="106"/>
      <c r="K40" s="106"/>
      <c r="L40" s="106"/>
      <c r="M40" s="106"/>
      <c r="N40" s="106"/>
      <c r="O40" s="106"/>
    </row>
    <row r="41" spans="1:15" ht="18" customHeight="1">
      <c r="A41" s="336" t="s">
        <v>167</v>
      </c>
      <c r="B41" s="111">
        <v>13</v>
      </c>
      <c r="C41" s="110">
        <v>12.8</v>
      </c>
      <c r="D41" s="110">
        <v>20.100000000000001</v>
      </c>
      <c r="E41" s="110">
        <v>6</v>
      </c>
      <c r="F41" s="110">
        <v>0.2</v>
      </c>
      <c r="G41" s="9">
        <v>4.7</v>
      </c>
      <c r="H41" s="110">
        <v>2.0828990267277603</v>
      </c>
      <c r="I41" s="106"/>
      <c r="J41" s="106"/>
      <c r="K41" s="106"/>
      <c r="L41" s="106"/>
      <c r="M41" s="106"/>
      <c r="N41" s="106"/>
      <c r="O41" s="106"/>
    </row>
    <row r="42" spans="1:15" ht="18" customHeight="1">
      <c r="A42" s="336" t="s">
        <v>168</v>
      </c>
      <c r="B42" s="111">
        <v>75.900000000000006</v>
      </c>
      <c r="C42" s="110">
        <v>75.7</v>
      </c>
      <c r="D42" s="110">
        <v>137.6</v>
      </c>
      <c r="E42" s="110">
        <v>14.1</v>
      </c>
      <c r="F42" s="110">
        <v>0.2</v>
      </c>
      <c r="G42" s="9">
        <v>16</v>
      </c>
      <c r="H42" s="110">
        <v>2.040902231854147</v>
      </c>
      <c r="I42" s="106"/>
      <c r="J42" s="106"/>
      <c r="K42" s="106"/>
      <c r="L42" s="106"/>
      <c r="M42" s="106"/>
      <c r="N42" s="106"/>
      <c r="O42" s="106"/>
    </row>
    <row r="43" spans="1:15" ht="18" customHeight="1">
      <c r="A43" s="336" t="s">
        <v>169</v>
      </c>
      <c r="B43" s="111">
        <v>43.2</v>
      </c>
      <c r="C43" s="110">
        <v>42.8</v>
      </c>
      <c r="D43" s="110">
        <v>75.8</v>
      </c>
      <c r="E43" s="110">
        <v>10.5</v>
      </c>
      <c r="F43" s="110">
        <v>0.3</v>
      </c>
      <c r="G43" s="9">
        <v>11.2</v>
      </c>
      <c r="H43" s="110">
        <v>2.0891605212082434</v>
      </c>
      <c r="I43" s="106"/>
      <c r="J43" s="106"/>
      <c r="K43" s="106"/>
      <c r="L43" s="106"/>
      <c r="M43" s="106"/>
      <c r="N43" s="106"/>
      <c r="O43" s="106"/>
    </row>
    <row r="44" spans="1:15" ht="18" customHeight="1">
      <c r="A44" s="336" t="s">
        <v>170</v>
      </c>
      <c r="B44" s="111">
        <v>65.2</v>
      </c>
      <c r="C44" s="110">
        <v>65.099999999999994</v>
      </c>
      <c r="D44" s="110">
        <v>104</v>
      </c>
      <c r="E44" s="110">
        <v>26.4</v>
      </c>
      <c r="F44" s="110">
        <v>0.1</v>
      </c>
      <c r="G44" s="9">
        <v>11</v>
      </c>
      <c r="H44" s="110">
        <v>1.8200304878270734</v>
      </c>
      <c r="I44" s="106"/>
      <c r="J44" s="106"/>
      <c r="K44" s="106"/>
      <c r="L44" s="106"/>
      <c r="M44" s="106"/>
      <c r="N44" s="106"/>
      <c r="O44" s="106"/>
    </row>
    <row r="45" spans="1:15" ht="18" customHeight="1">
      <c r="A45" s="336" t="s">
        <v>171</v>
      </c>
      <c r="B45" s="111">
        <v>38.200000000000003</v>
      </c>
      <c r="C45" s="110">
        <v>37.1</v>
      </c>
      <c r="D45" s="110">
        <v>65.099999999999994</v>
      </c>
      <c r="E45" s="110">
        <v>11.3</v>
      </c>
      <c r="F45" s="110">
        <v>1.1000000000000001</v>
      </c>
      <c r="G45" s="9">
        <v>6.1</v>
      </c>
      <c r="H45" s="110">
        <v>1.6578611665839054</v>
      </c>
      <c r="I45" s="106"/>
      <c r="J45" s="106"/>
      <c r="K45" s="106"/>
      <c r="L45" s="106"/>
      <c r="M45" s="106"/>
      <c r="N45" s="106"/>
      <c r="O45" s="106"/>
    </row>
    <row r="46" spans="1:15" ht="18" customHeight="1">
      <c r="A46" s="336" t="s">
        <v>172</v>
      </c>
      <c r="B46" s="111">
        <v>36.1</v>
      </c>
      <c r="C46" s="110">
        <v>36</v>
      </c>
      <c r="D46" s="110">
        <v>69.599999999999994</v>
      </c>
      <c r="E46" s="110">
        <v>2.6</v>
      </c>
      <c r="F46" s="110">
        <v>0.1</v>
      </c>
      <c r="G46" s="9">
        <v>6.5</v>
      </c>
      <c r="H46" s="110">
        <v>1.461592661545621</v>
      </c>
      <c r="I46" s="106"/>
      <c r="J46" s="106"/>
      <c r="K46" s="106"/>
      <c r="L46" s="106"/>
      <c r="M46" s="106"/>
      <c r="N46" s="106"/>
      <c r="O46" s="106"/>
    </row>
    <row r="47" spans="1:15" ht="18" customHeight="1">
      <c r="A47" s="336" t="s">
        <v>173</v>
      </c>
      <c r="B47" s="111">
        <v>92.5</v>
      </c>
      <c r="C47" s="110">
        <v>92.4</v>
      </c>
      <c r="D47" s="110">
        <v>164.9</v>
      </c>
      <c r="E47" s="110">
        <v>20.100000000000001</v>
      </c>
      <c r="F47" s="110">
        <v>0.1</v>
      </c>
      <c r="G47" s="9">
        <v>16.8</v>
      </c>
      <c r="H47" s="110">
        <v>1.7630239630479412</v>
      </c>
      <c r="I47" s="106"/>
      <c r="J47" s="106"/>
      <c r="K47" s="106"/>
      <c r="L47" s="106"/>
      <c r="M47" s="106"/>
      <c r="N47" s="106"/>
      <c r="O47" s="106"/>
    </row>
    <row r="48" spans="1:15" ht="18" customHeight="1">
      <c r="A48" s="128"/>
      <c r="B48" s="111"/>
      <c r="C48" s="110"/>
      <c r="D48" s="110"/>
      <c r="E48" s="110"/>
      <c r="F48" s="110"/>
      <c r="G48" s="43"/>
      <c r="H48" s="110"/>
      <c r="I48" s="106"/>
      <c r="J48" s="106"/>
      <c r="K48" s="106"/>
      <c r="L48" s="106"/>
      <c r="M48" s="106"/>
      <c r="N48" s="106"/>
      <c r="O48" s="106"/>
    </row>
    <row r="49" spans="1:15" ht="18" customHeight="1">
      <c r="A49" s="336" t="s">
        <v>174</v>
      </c>
      <c r="B49" s="111">
        <v>101.4</v>
      </c>
      <c r="C49" s="110">
        <v>101.3</v>
      </c>
      <c r="D49" s="110">
        <v>193.2</v>
      </c>
      <c r="E49" s="110">
        <v>9.6</v>
      </c>
      <c r="F49" s="110">
        <v>0.1</v>
      </c>
      <c r="G49" s="9">
        <v>13.4</v>
      </c>
      <c r="H49" s="110">
        <v>1.4185546106764431</v>
      </c>
      <c r="I49" s="106"/>
      <c r="J49" s="106"/>
      <c r="K49" s="106"/>
      <c r="L49" s="106"/>
      <c r="M49" s="106"/>
      <c r="N49" s="106"/>
      <c r="O49" s="106"/>
    </row>
    <row r="50" spans="1:15" ht="18" customHeight="1">
      <c r="A50" s="336" t="s">
        <v>175</v>
      </c>
      <c r="B50" s="111">
        <v>57.1</v>
      </c>
      <c r="C50" s="110">
        <v>56.9</v>
      </c>
      <c r="D50" s="110">
        <v>106.9</v>
      </c>
      <c r="E50" s="110">
        <v>7.3</v>
      </c>
      <c r="F50" s="110">
        <v>0.2</v>
      </c>
      <c r="G50" s="9">
        <v>11.6</v>
      </c>
      <c r="H50" s="110">
        <v>2.0265700276949139</v>
      </c>
      <c r="I50" s="106"/>
      <c r="J50" s="106"/>
      <c r="K50" s="106"/>
      <c r="L50" s="106"/>
      <c r="M50" s="106"/>
      <c r="N50" s="106"/>
      <c r="O50" s="106"/>
    </row>
    <row r="51" spans="1:15" ht="18" customHeight="1">
      <c r="A51" s="336" t="s">
        <v>176</v>
      </c>
      <c r="B51" s="111">
        <v>63.5</v>
      </c>
      <c r="C51" s="110">
        <v>63.2</v>
      </c>
      <c r="D51" s="110">
        <v>113.5</v>
      </c>
      <c r="E51" s="110">
        <v>13.4</v>
      </c>
      <c r="F51" s="110">
        <v>0.2</v>
      </c>
      <c r="G51" s="9">
        <v>13.8</v>
      </c>
      <c r="H51" s="110">
        <v>2.1269873074344372</v>
      </c>
      <c r="I51" s="106"/>
      <c r="J51" s="106"/>
      <c r="K51" s="106"/>
      <c r="L51" s="106"/>
      <c r="M51" s="106"/>
      <c r="N51" s="106"/>
      <c r="O51" s="106"/>
    </row>
    <row r="52" spans="1:15" ht="18" customHeight="1">
      <c r="A52" s="336" t="s">
        <v>177</v>
      </c>
      <c r="B52" s="111">
        <v>85.7</v>
      </c>
      <c r="C52" s="110">
        <v>85</v>
      </c>
      <c r="D52" s="110">
        <v>158.30000000000001</v>
      </c>
      <c r="E52" s="110">
        <v>13.1</v>
      </c>
      <c r="F52" s="110">
        <v>0.7</v>
      </c>
      <c r="G52" s="9">
        <v>12.7</v>
      </c>
      <c r="H52" s="110">
        <v>1.2347501009930788</v>
      </c>
      <c r="I52" s="106"/>
      <c r="J52" s="106"/>
      <c r="K52" s="106"/>
      <c r="L52" s="106"/>
      <c r="M52" s="106"/>
      <c r="N52" s="106"/>
      <c r="O52" s="106"/>
    </row>
    <row r="53" spans="1:15" ht="18" customHeight="1">
      <c r="A53" s="336" t="s">
        <v>178</v>
      </c>
      <c r="B53" s="111">
        <v>52.7</v>
      </c>
      <c r="C53" s="110">
        <v>52.5</v>
      </c>
      <c r="D53" s="110">
        <v>98.6</v>
      </c>
      <c r="E53" s="110">
        <v>6.8</v>
      </c>
      <c r="F53" s="110">
        <v>0.2</v>
      </c>
      <c r="G53" s="9">
        <v>7.3</v>
      </c>
      <c r="H53" s="110">
        <v>1.5423621381787449</v>
      </c>
      <c r="I53" s="106"/>
      <c r="J53" s="106"/>
      <c r="K53" s="106"/>
      <c r="L53" s="106"/>
      <c r="M53" s="106"/>
      <c r="N53" s="106"/>
      <c r="O53" s="106"/>
    </row>
    <row r="54" spans="1:15" ht="18" customHeight="1">
      <c r="A54" s="336" t="s">
        <v>179</v>
      </c>
      <c r="B54" s="111">
        <v>11.3</v>
      </c>
      <c r="C54" s="110">
        <v>11.2</v>
      </c>
      <c r="D54" s="110">
        <v>21.2</v>
      </c>
      <c r="E54" s="110">
        <v>1.5</v>
      </c>
      <c r="F54" s="110">
        <v>0.1</v>
      </c>
      <c r="G54" s="9">
        <v>0.9</v>
      </c>
      <c r="H54" s="110">
        <v>1.0388883617492386</v>
      </c>
      <c r="I54" s="106"/>
      <c r="J54" s="106"/>
      <c r="K54" s="106"/>
      <c r="L54" s="106"/>
      <c r="M54" s="106"/>
      <c r="N54" s="106"/>
      <c r="O54" s="106"/>
    </row>
    <row r="55" spans="1:15" ht="18" customHeight="1">
      <c r="A55" s="128"/>
      <c r="B55" s="111"/>
      <c r="C55" s="110"/>
      <c r="D55" s="110"/>
      <c r="E55" s="110"/>
      <c r="F55" s="110"/>
      <c r="G55" s="43"/>
      <c r="H55" s="110"/>
      <c r="I55" s="106"/>
      <c r="J55" s="106"/>
      <c r="K55" s="106"/>
      <c r="L55" s="106"/>
      <c r="M55" s="106"/>
      <c r="N55" s="106"/>
      <c r="O55" s="106"/>
    </row>
    <row r="56" spans="1:15" ht="18" customHeight="1">
      <c r="A56" s="336" t="s">
        <v>180</v>
      </c>
      <c r="B56" s="111">
        <v>31.3</v>
      </c>
      <c r="C56" s="110">
        <v>31.3</v>
      </c>
      <c r="D56" s="110">
        <v>47.6</v>
      </c>
      <c r="E56" s="110">
        <v>15.1</v>
      </c>
      <c r="F56" s="110">
        <v>0.1</v>
      </c>
      <c r="G56" s="9">
        <v>11.3</v>
      </c>
      <c r="H56" s="110">
        <v>3.9348007006034527</v>
      </c>
      <c r="I56" s="106"/>
      <c r="J56" s="106"/>
      <c r="K56" s="106"/>
      <c r="L56" s="106"/>
      <c r="M56" s="106"/>
      <c r="N56" s="106"/>
      <c r="O56" s="106"/>
    </row>
    <row r="57" spans="1:15" ht="18" customHeight="1">
      <c r="A57" s="336" t="s">
        <v>181</v>
      </c>
      <c r="B57" s="111">
        <v>71.5</v>
      </c>
      <c r="C57" s="110">
        <v>71.3</v>
      </c>
      <c r="D57" s="110">
        <v>119.7</v>
      </c>
      <c r="E57" s="110">
        <v>23.3</v>
      </c>
      <c r="F57" s="110">
        <v>0.2</v>
      </c>
      <c r="G57" s="9">
        <v>22.1</v>
      </c>
      <c r="H57" s="110">
        <v>2.7233652414799336</v>
      </c>
      <c r="I57" s="106"/>
      <c r="J57" s="106"/>
      <c r="K57" s="106"/>
      <c r="L57" s="106"/>
      <c r="M57" s="106"/>
      <c r="N57" s="106"/>
      <c r="O57" s="106"/>
    </row>
    <row r="58" spans="1:15" ht="18" customHeight="1">
      <c r="A58" s="336" t="s">
        <v>182</v>
      </c>
      <c r="B58" s="111">
        <v>37.5</v>
      </c>
      <c r="C58" s="110">
        <v>37.5</v>
      </c>
      <c r="D58" s="110">
        <v>69.3</v>
      </c>
      <c r="E58" s="110">
        <v>5.8</v>
      </c>
      <c r="F58" s="110"/>
      <c r="G58" s="9">
        <v>6.4</v>
      </c>
      <c r="H58" s="110">
        <v>1.8244167624675511</v>
      </c>
      <c r="I58" s="106"/>
      <c r="J58" s="106"/>
      <c r="K58" s="106"/>
      <c r="L58" s="106"/>
      <c r="M58" s="106"/>
      <c r="N58" s="106"/>
      <c r="O58" s="106"/>
    </row>
    <row r="59" spans="1:15" ht="18" customHeight="1">
      <c r="A59" s="336" t="s">
        <v>183</v>
      </c>
      <c r="B59" s="111">
        <v>40.200000000000003</v>
      </c>
      <c r="C59" s="110">
        <v>40.1</v>
      </c>
      <c r="D59" s="110">
        <v>74</v>
      </c>
      <c r="E59" s="110">
        <v>6.5</v>
      </c>
      <c r="F59" s="110">
        <v>0.1</v>
      </c>
      <c r="G59" s="9">
        <v>6.9</v>
      </c>
      <c r="H59" s="110">
        <v>1.5044807361053574</v>
      </c>
      <c r="I59" s="106"/>
      <c r="J59" s="106"/>
      <c r="K59" s="106"/>
      <c r="L59" s="106"/>
      <c r="M59" s="106"/>
      <c r="N59" s="106"/>
      <c r="O59" s="106"/>
    </row>
    <row r="60" spans="1:15" ht="18" customHeight="1">
      <c r="A60" s="336" t="s">
        <v>184</v>
      </c>
      <c r="B60" s="111">
        <v>1.3</v>
      </c>
      <c r="C60" s="110">
        <v>1.3</v>
      </c>
      <c r="D60" s="110">
        <v>2.4</v>
      </c>
      <c r="E60" s="110">
        <v>0.2</v>
      </c>
      <c r="F60" s="110"/>
      <c r="G60" s="9">
        <v>0.2</v>
      </c>
      <c r="H60" s="110">
        <v>0.66920764810652711</v>
      </c>
      <c r="I60" s="106"/>
      <c r="J60" s="106"/>
      <c r="K60" s="106"/>
      <c r="L60" s="106"/>
      <c r="M60" s="106"/>
      <c r="N60" s="106"/>
      <c r="O60" s="106"/>
    </row>
    <row r="61" spans="1:15" ht="18" customHeight="1">
      <c r="A61" s="128"/>
      <c r="B61" s="111"/>
      <c r="C61" s="110"/>
      <c r="D61" s="110"/>
      <c r="E61" s="110"/>
      <c r="F61" s="110"/>
      <c r="G61" s="43"/>
      <c r="H61" s="110"/>
      <c r="I61" s="106"/>
      <c r="J61" s="106"/>
      <c r="K61" s="106"/>
      <c r="L61" s="106"/>
      <c r="M61" s="106"/>
      <c r="N61" s="106"/>
      <c r="O61" s="106"/>
    </row>
    <row r="62" spans="1:15" ht="18" customHeight="1">
      <c r="A62" s="336" t="s">
        <v>185</v>
      </c>
      <c r="B62" s="111">
        <v>34.700000000000003</v>
      </c>
      <c r="C62" s="110">
        <v>34.6</v>
      </c>
      <c r="D62" s="110">
        <v>61.8</v>
      </c>
      <c r="E62" s="110">
        <v>7.5</v>
      </c>
      <c r="F62" s="110"/>
      <c r="G62" s="9">
        <v>6.4</v>
      </c>
      <c r="H62" s="110">
        <v>1.7153820549746959</v>
      </c>
      <c r="I62" s="106"/>
      <c r="J62" s="106"/>
      <c r="K62" s="106"/>
    </row>
    <row r="63" spans="1:15" ht="18" customHeight="1">
      <c r="A63" s="336" t="s">
        <v>186</v>
      </c>
      <c r="B63" s="111">
        <v>14.2</v>
      </c>
      <c r="C63" s="110">
        <v>14.2</v>
      </c>
      <c r="D63" s="110">
        <v>27</v>
      </c>
      <c r="E63" s="110">
        <v>1.5</v>
      </c>
      <c r="F63" s="110"/>
      <c r="G63" s="9">
        <v>2.8</v>
      </c>
      <c r="H63" s="110">
        <v>1.0948427043396829</v>
      </c>
      <c r="I63" s="106"/>
      <c r="J63" s="106"/>
      <c r="K63" s="106"/>
    </row>
    <row r="64" spans="1:15" ht="18" customHeight="1">
      <c r="A64" s="336" t="s">
        <v>187</v>
      </c>
      <c r="B64" s="111">
        <v>3</v>
      </c>
      <c r="C64" s="110">
        <v>3</v>
      </c>
      <c r="D64" s="110">
        <v>5.4</v>
      </c>
      <c r="E64" s="110">
        <v>0.5</v>
      </c>
      <c r="F64" s="110"/>
      <c r="G64" s="9">
        <v>0.8</v>
      </c>
      <c r="H64" s="110">
        <v>1.4275899604736031</v>
      </c>
      <c r="I64" s="106"/>
      <c r="J64" s="106"/>
      <c r="K64" s="106"/>
    </row>
    <row r="65" spans="1:11" ht="18" customHeight="1">
      <c r="A65" s="336" t="s">
        <v>188</v>
      </c>
      <c r="B65" s="111">
        <v>6</v>
      </c>
      <c r="C65" s="110">
        <v>6</v>
      </c>
      <c r="D65" s="110">
        <v>10.5</v>
      </c>
      <c r="E65" s="110">
        <v>1.5</v>
      </c>
      <c r="F65" s="110"/>
      <c r="G65" s="9">
        <v>1.2</v>
      </c>
      <c r="H65" s="110">
        <v>1.9075475297259488</v>
      </c>
      <c r="I65" s="106"/>
      <c r="J65" s="106"/>
      <c r="K65" s="106"/>
    </row>
    <row r="66" spans="1:11" ht="18" customHeight="1">
      <c r="A66" s="336" t="s">
        <v>189</v>
      </c>
      <c r="B66" s="111">
        <v>26.4</v>
      </c>
      <c r="C66" s="110">
        <v>26.4</v>
      </c>
      <c r="D66" s="110">
        <v>38.9</v>
      </c>
      <c r="E66" s="110">
        <v>13.9</v>
      </c>
      <c r="F66" s="110"/>
      <c r="G66" s="9">
        <v>9.8000000000000007</v>
      </c>
      <c r="H66" s="110">
        <v>4.5122406037193761</v>
      </c>
      <c r="I66" s="106"/>
      <c r="J66" s="106"/>
      <c r="K66" s="106"/>
    </row>
    <row r="67" spans="1:11" ht="18" customHeight="1" thickBot="1">
      <c r="A67" s="8" t="s">
        <v>51</v>
      </c>
      <c r="B67" s="109"/>
      <c r="C67" s="107"/>
      <c r="D67" s="107"/>
      <c r="E67" s="107"/>
      <c r="F67" s="108"/>
      <c r="G67" s="107"/>
      <c r="H67" s="6"/>
      <c r="I67" s="106"/>
      <c r="J67" s="106"/>
      <c r="K67" s="106"/>
    </row>
    <row r="68" spans="1:11" s="105" customFormat="1" ht="18" customHeight="1"/>
    <row r="69" spans="1:11" s="2" customFormat="1" ht="18" customHeight="1"/>
    <row r="70" spans="1:11" s="2" customFormat="1" ht="18" customHeight="1"/>
    <row r="71" spans="1:11" s="2" customFormat="1" ht="18" customHeight="1"/>
    <row r="72" spans="1:11" s="2" customFormat="1" ht="18" customHeight="1"/>
    <row r="73" spans="1:11" s="2" customFormat="1" ht="18" customHeight="1"/>
    <row r="74" spans="1:11" s="2" customFormat="1" ht="12"/>
    <row r="75" spans="1:11" s="2" customFormat="1" ht="12"/>
    <row r="76" spans="1:11" s="2" customFormat="1" ht="12"/>
    <row r="77" spans="1:11" s="2" customFormat="1" ht="12"/>
    <row r="78" spans="1:11" s="2" customFormat="1" ht="12"/>
    <row r="79" spans="1:11" s="2" customFormat="1" ht="12"/>
    <row r="80" spans="1:11"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sheetData>
  <mergeCells count="54">
    <mergeCell ref="A68:IV68"/>
    <mergeCell ref="A69:IV69"/>
    <mergeCell ref="A1:H1"/>
    <mergeCell ref="G3:G4"/>
    <mergeCell ref="H3:H4"/>
    <mergeCell ref="B2:H2"/>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 ref="A114:IV114"/>
    <mergeCell ref="A115:IV115"/>
    <mergeCell ref="A116:IV116"/>
    <mergeCell ref="A117:IV117"/>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showZeros="0" workbookViewId="0">
      <selection sqref="A1:G1"/>
    </sheetView>
  </sheetViews>
  <sheetFormatPr defaultRowHeight="14.25"/>
  <cols>
    <col min="1" max="1" width="15" style="70" customWidth="1"/>
    <col min="2" max="9" width="17.125" style="70" customWidth="1"/>
    <col min="10" max="10" width="11.375" style="70" customWidth="1"/>
    <col min="11" max="16384" width="9" style="70"/>
  </cols>
  <sheetData>
    <row r="1" spans="1:11" ht="24" customHeight="1">
      <c r="A1" s="91" t="s">
        <v>710</v>
      </c>
      <c r="B1" s="91"/>
      <c r="C1" s="91"/>
      <c r="D1" s="91"/>
      <c r="E1" s="91"/>
      <c r="F1" s="91"/>
      <c r="G1" s="91"/>
      <c r="H1" s="104"/>
    </row>
    <row r="2" spans="1:11" ht="18" customHeight="1" thickBot="1">
      <c r="A2" s="90"/>
      <c r="B2" s="89"/>
      <c r="C2" s="89"/>
      <c r="D2" s="89"/>
      <c r="E2" s="89"/>
      <c r="F2" s="89"/>
      <c r="G2" s="89"/>
    </row>
    <row r="3" spans="1:11" ht="18" customHeight="1">
      <c r="A3" s="599" t="s">
        <v>538</v>
      </c>
      <c r="B3" s="575" t="s">
        <v>711</v>
      </c>
      <c r="C3" s="576" t="s">
        <v>712</v>
      </c>
      <c r="D3" s="576" t="s">
        <v>713</v>
      </c>
      <c r="E3" s="576" t="s">
        <v>714</v>
      </c>
      <c r="F3" s="576" t="s">
        <v>715</v>
      </c>
      <c r="G3" s="576" t="s">
        <v>716</v>
      </c>
    </row>
    <row r="4" spans="1:11" ht="18" customHeight="1">
      <c r="A4" s="465"/>
      <c r="B4" s="518"/>
      <c r="C4" s="577"/>
      <c r="D4" s="577"/>
      <c r="E4" s="577" t="s">
        <v>717</v>
      </c>
      <c r="F4" s="577"/>
      <c r="G4" s="577"/>
    </row>
    <row r="5" spans="1:11" ht="18" customHeight="1">
      <c r="A5" s="517" t="s">
        <v>5</v>
      </c>
      <c r="B5" s="518" t="s">
        <v>718</v>
      </c>
      <c r="C5" s="577" t="s">
        <v>719</v>
      </c>
      <c r="D5" s="577" t="s">
        <v>720</v>
      </c>
      <c r="E5" s="577" t="s">
        <v>721</v>
      </c>
      <c r="F5" s="577" t="s">
        <v>706</v>
      </c>
      <c r="G5" s="577" t="s">
        <v>722</v>
      </c>
    </row>
    <row r="6" spans="1:11" ht="18" customHeight="1">
      <c r="A6" s="83"/>
      <c r="B6" s="82"/>
      <c r="C6" s="81"/>
      <c r="D6" s="81"/>
      <c r="E6" s="81"/>
      <c r="F6" s="81"/>
      <c r="G6" s="81"/>
    </row>
    <row r="7" spans="1:11" ht="18" customHeight="1">
      <c r="A7" s="78">
        <v>2005</v>
      </c>
      <c r="B7" s="77">
        <v>3284</v>
      </c>
      <c r="C7" s="76">
        <v>68588</v>
      </c>
      <c r="D7" s="76">
        <v>5037</v>
      </c>
      <c r="E7" s="76">
        <v>450.2</v>
      </c>
      <c r="F7" s="76">
        <v>54.8</v>
      </c>
      <c r="G7" s="75">
        <v>53</v>
      </c>
      <c r="I7" s="103"/>
    </row>
    <row r="8" spans="1:11" ht="18" customHeight="1">
      <c r="A8" s="78">
        <v>2006</v>
      </c>
      <c r="B8" s="77">
        <v>3549</v>
      </c>
      <c r="C8" s="76">
        <v>70500</v>
      </c>
      <c r="D8" s="76">
        <v>5649</v>
      </c>
      <c r="E8" s="76">
        <v>430.2</v>
      </c>
      <c r="F8" s="76">
        <v>45.4</v>
      </c>
      <c r="G8" s="76">
        <v>48.2</v>
      </c>
      <c r="I8" s="103"/>
    </row>
    <row r="9" spans="1:11" ht="18" customHeight="1">
      <c r="A9" s="78">
        <v>2007</v>
      </c>
      <c r="B9" s="77">
        <v>3669</v>
      </c>
      <c r="C9" s="76">
        <v>73227</v>
      </c>
      <c r="D9" s="76">
        <v>4838</v>
      </c>
      <c r="E9" s="76">
        <v>442.1</v>
      </c>
      <c r="F9" s="76">
        <v>53.3</v>
      </c>
      <c r="G9" s="76">
        <v>48.4</v>
      </c>
    </row>
    <row r="10" spans="1:11" ht="18" customHeight="1">
      <c r="A10" s="78">
        <v>2008</v>
      </c>
      <c r="B10" s="77">
        <v>3754</v>
      </c>
      <c r="C10" s="76">
        <v>74731</v>
      </c>
      <c r="D10" s="76">
        <v>4789</v>
      </c>
      <c r="E10" s="76">
        <v>453.4</v>
      </c>
      <c r="F10" s="76">
        <v>49.9</v>
      </c>
      <c r="G10" s="76">
        <v>48.5</v>
      </c>
    </row>
    <row r="11" spans="1:11" ht="18" customHeight="1">
      <c r="A11" s="78">
        <v>2009</v>
      </c>
      <c r="B11" s="77">
        <v>3896</v>
      </c>
      <c r="C11" s="76">
        <v>74050</v>
      </c>
      <c r="D11" s="76">
        <v>5123</v>
      </c>
      <c r="E11" s="76">
        <v>454.2</v>
      </c>
      <c r="F11" s="76">
        <v>52.9</v>
      </c>
      <c r="G11" s="76">
        <v>48.2</v>
      </c>
      <c r="I11" s="102"/>
      <c r="J11" s="97"/>
    </row>
    <row r="12" spans="1:11" ht="18" customHeight="1">
      <c r="A12" s="78">
        <v>2010</v>
      </c>
      <c r="B12" s="77">
        <v>3951</v>
      </c>
      <c r="C12" s="76">
        <v>75230</v>
      </c>
      <c r="D12" s="76">
        <v>5229</v>
      </c>
      <c r="E12" s="76">
        <v>474.1</v>
      </c>
      <c r="F12" s="76">
        <v>60.5</v>
      </c>
      <c r="G12" s="75">
        <v>49</v>
      </c>
      <c r="I12" s="102"/>
      <c r="J12" s="97"/>
      <c r="K12" s="97"/>
    </row>
    <row r="13" spans="1:11" ht="18" customHeight="1">
      <c r="A13" s="78"/>
      <c r="B13" s="77"/>
      <c r="C13" s="76"/>
      <c r="D13" s="76"/>
      <c r="E13" s="100"/>
      <c r="F13" s="100"/>
      <c r="G13" s="76"/>
      <c r="I13" s="98"/>
      <c r="J13" s="97"/>
      <c r="K13" s="97"/>
    </row>
    <row r="14" spans="1:11" ht="18" customHeight="1">
      <c r="A14" s="335" t="s">
        <v>159</v>
      </c>
      <c r="B14" s="77">
        <v>50</v>
      </c>
      <c r="C14" s="76">
        <v>1608</v>
      </c>
      <c r="D14" s="76">
        <v>78</v>
      </c>
      <c r="E14" s="75">
        <v>8.51</v>
      </c>
      <c r="F14" s="75">
        <v>2.66</v>
      </c>
      <c r="G14" s="76"/>
      <c r="H14" s="101"/>
      <c r="I14" s="101"/>
      <c r="J14" s="97"/>
      <c r="K14" s="97"/>
    </row>
    <row r="15" spans="1:11" ht="18" customHeight="1">
      <c r="A15" s="336" t="s">
        <v>160</v>
      </c>
      <c r="B15" s="77">
        <v>29</v>
      </c>
      <c r="C15" s="76">
        <v>1011</v>
      </c>
      <c r="D15" s="76">
        <v>73</v>
      </c>
      <c r="E15" s="75">
        <v>7.77</v>
      </c>
      <c r="F15" s="75">
        <v>1.02</v>
      </c>
      <c r="G15" s="76"/>
      <c r="I15" s="98"/>
      <c r="J15" s="97"/>
      <c r="K15" s="97"/>
    </row>
    <row r="16" spans="1:11" ht="18" customHeight="1">
      <c r="A16" s="336" t="s">
        <v>161</v>
      </c>
      <c r="B16" s="77">
        <v>187</v>
      </c>
      <c r="C16" s="76">
        <v>3511</v>
      </c>
      <c r="D16" s="76">
        <v>343</v>
      </c>
      <c r="E16" s="75">
        <v>28.1</v>
      </c>
      <c r="F16" s="75">
        <v>1.66</v>
      </c>
      <c r="G16" s="76"/>
      <c r="I16" s="98"/>
      <c r="J16" s="97"/>
      <c r="K16" s="97"/>
    </row>
    <row r="17" spans="1:11" ht="18" customHeight="1">
      <c r="A17" s="336" t="s">
        <v>162</v>
      </c>
      <c r="B17" s="77">
        <v>41</v>
      </c>
      <c r="C17" s="76">
        <v>610</v>
      </c>
      <c r="D17" s="76">
        <v>173</v>
      </c>
      <c r="E17" s="75">
        <v>2.04</v>
      </c>
      <c r="F17" s="75">
        <v>0.2</v>
      </c>
      <c r="G17" s="76"/>
      <c r="I17" s="98"/>
      <c r="J17" s="97"/>
      <c r="K17" s="97"/>
    </row>
    <row r="18" spans="1:11" ht="18" customHeight="1">
      <c r="A18" s="336" t="s">
        <v>163</v>
      </c>
      <c r="B18" s="77">
        <v>123</v>
      </c>
      <c r="C18" s="76">
        <v>1902</v>
      </c>
      <c r="D18" s="76">
        <v>120</v>
      </c>
      <c r="E18" s="75">
        <v>6.39</v>
      </c>
      <c r="F18" s="75">
        <v>0.8</v>
      </c>
      <c r="G18" s="76"/>
      <c r="I18" s="98"/>
      <c r="J18" s="97"/>
      <c r="K18" s="97"/>
    </row>
    <row r="19" spans="1:11" ht="18" customHeight="1">
      <c r="A19" s="128"/>
      <c r="B19" s="77"/>
      <c r="C19" s="76"/>
      <c r="D19" s="76"/>
      <c r="E19" s="100"/>
      <c r="F19" s="100"/>
      <c r="G19" s="76"/>
      <c r="I19" s="98"/>
      <c r="J19" s="97"/>
      <c r="K19" s="97"/>
    </row>
    <row r="20" spans="1:11" ht="18" customHeight="1">
      <c r="A20" s="336" t="s">
        <v>164</v>
      </c>
      <c r="B20" s="77">
        <v>191</v>
      </c>
      <c r="C20" s="76">
        <v>4219</v>
      </c>
      <c r="D20" s="76">
        <v>289</v>
      </c>
      <c r="E20" s="75">
        <v>27.53</v>
      </c>
      <c r="F20" s="75">
        <v>2.66</v>
      </c>
      <c r="G20" s="76"/>
      <c r="I20" s="98"/>
      <c r="J20" s="97"/>
      <c r="K20" s="97"/>
    </row>
    <row r="21" spans="1:11" ht="18" customHeight="1">
      <c r="A21" s="336" t="s">
        <v>165</v>
      </c>
      <c r="B21" s="77">
        <v>84</v>
      </c>
      <c r="C21" s="76">
        <v>1657</v>
      </c>
      <c r="D21" s="76">
        <v>124</v>
      </c>
      <c r="E21" s="75">
        <v>12.01</v>
      </c>
      <c r="F21" s="75">
        <v>0.79</v>
      </c>
      <c r="G21" s="76"/>
      <c r="I21" s="98"/>
      <c r="J21" s="97"/>
      <c r="K21" s="97"/>
    </row>
    <row r="22" spans="1:11" ht="18" customHeight="1">
      <c r="A22" s="336" t="s">
        <v>166</v>
      </c>
      <c r="B22" s="77">
        <v>153</v>
      </c>
      <c r="C22" s="76">
        <v>3109</v>
      </c>
      <c r="D22" s="76">
        <v>241</v>
      </c>
      <c r="E22" s="75">
        <v>17</v>
      </c>
      <c r="F22" s="75">
        <v>1.76</v>
      </c>
      <c r="G22" s="76"/>
      <c r="I22" s="98"/>
      <c r="J22" s="97"/>
      <c r="K22" s="97"/>
    </row>
    <row r="23" spans="1:11" ht="18" customHeight="1">
      <c r="A23" s="128"/>
      <c r="B23" s="77"/>
      <c r="C23" s="76"/>
      <c r="D23" s="76"/>
      <c r="E23" s="100"/>
      <c r="F23" s="100"/>
      <c r="G23" s="76"/>
      <c r="I23" s="98"/>
      <c r="J23" s="97"/>
      <c r="K23" s="97"/>
    </row>
    <row r="24" spans="1:11" ht="18" customHeight="1">
      <c r="A24" s="336" t="s">
        <v>167</v>
      </c>
      <c r="B24" s="77">
        <v>79</v>
      </c>
      <c r="C24" s="76">
        <v>3201</v>
      </c>
      <c r="D24" s="76">
        <v>80</v>
      </c>
      <c r="E24" s="75">
        <v>14.76</v>
      </c>
      <c r="F24" s="75">
        <v>5.33</v>
      </c>
      <c r="G24" s="76"/>
      <c r="I24" s="98"/>
      <c r="J24" s="97"/>
      <c r="K24" s="97"/>
    </row>
    <row r="25" spans="1:11" ht="18" customHeight="1">
      <c r="A25" s="336" t="s">
        <v>168</v>
      </c>
      <c r="B25" s="77">
        <v>234</v>
      </c>
      <c r="C25" s="76">
        <v>4605</v>
      </c>
      <c r="D25" s="76">
        <v>468</v>
      </c>
      <c r="E25" s="75">
        <v>47.6</v>
      </c>
      <c r="F25" s="75">
        <v>6.29</v>
      </c>
      <c r="G25" s="76"/>
      <c r="I25" s="98"/>
      <c r="J25" s="97"/>
      <c r="K25" s="97"/>
    </row>
    <row r="26" spans="1:11" ht="18" customHeight="1">
      <c r="A26" s="336" t="s">
        <v>169</v>
      </c>
      <c r="B26" s="77">
        <v>240</v>
      </c>
      <c r="C26" s="76">
        <v>3463</v>
      </c>
      <c r="D26" s="76">
        <v>307</v>
      </c>
      <c r="E26" s="75">
        <v>31.57</v>
      </c>
      <c r="F26" s="75">
        <v>3.8</v>
      </c>
      <c r="G26" s="76"/>
      <c r="I26" s="98"/>
      <c r="J26" s="97"/>
      <c r="K26" s="97"/>
    </row>
    <row r="27" spans="1:11" ht="18" customHeight="1">
      <c r="A27" s="336" t="s">
        <v>170</v>
      </c>
      <c r="B27" s="77">
        <v>185</v>
      </c>
      <c r="C27" s="76">
        <v>3098</v>
      </c>
      <c r="D27" s="76">
        <v>207</v>
      </c>
      <c r="E27" s="75">
        <v>27.32</v>
      </c>
      <c r="F27" s="75">
        <v>4.07</v>
      </c>
      <c r="G27" s="76"/>
      <c r="I27" s="98"/>
      <c r="J27" s="97"/>
      <c r="K27" s="97"/>
    </row>
    <row r="28" spans="1:11" ht="18" customHeight="1">
      <c r="A28" s="336" t="s">
        <v>171</v>
      </c>
      <c r="B28" s="77">
        <v>160</v>
      </c>
      <c r="C28" s="76">
        <v>2816</v>
      </c>
      <c r="D28" s="76">
        <v>173</v>
      </c>
      <c r="E28" s="75">
        <v>16.84</v>
      </c>
      <c r="F28" s="75">
        <v>1.34</v>
      </c>
      <c r="G28" s="76"/>
      <c r="I28" s="98"/>
      <c r="J28" s="97"/>
      <c r="K28" s="97"/>
    </row>
    <row r="29" spans="1:11" ht="18" customHeight="1">
      <c r="A29" s="336" t="s">
        <v>172</v>
      </c>
      <c r="B29" s="77">
        <v>123</v>
      </c>
      <c r="C29" s="76">
        <v>1945</v>
      </c>
      <c r="D29" s="76">
        <v>159</v>
      </c>
      <c r="E29" s="75">
        <v>8.66</v>
      </c>
      <c r="F29" s="75">
        <v>1.89</v>
      </c>
      <c r="G29" s="76"/>
      <c r="I29" s="98"/>
      <c r="J29" s="97"/>
      <c r="K29" s="97"/>
    </row>
    <row r="30" spans="1:11" ht="18" customHeight="1">
      <c r="A30" s="336" t="s">
        <v>173</v>
      </c>
      <c r="B30" s="77">
        <v>166</v>
      </c>
      <c r="C30" s="76">
        <v>3372</v>
      </c>
      <c r="D30" s="76">
        <v>456</v>
      </c>
      <c r="E30" s="75">
        <v>61.61</v>
      </c>
      <c r="F30" s="75">
        <v>1.73</v>
      </c>
      <c r="G30" s="76"/>
      <c r="I30" s="98"/>
      <c r="J30" s="97"/>
      <c r="K30" s="97"/>
    </row>
    <row r="31" spans="1:11" ht="18" customHeight="1">
      <c r="A31" s="128"/>
      <c r="B31" s="77"/>
      <c r="C31" s="76"/>
      <c r="D31" s="76"/>
      <c r="E31" s="100"/>
      <c r="F31" s="100"/>
      <c r="G31" s="76"/>
      <c r="I31" s="98"/>
      <c r="J31" s="97"/>
      <c r="K31" s="97"/>
    </row>
    <row r="32" spans="1:11" ht="18" customHeight="1">
      <c r="A32" s="336" t="s">
        <v>174</v>
      </c>
      <c r="B32" s="77">
        <v>246</v>
      </c>
      <c r="C32" s="76">
        <v>5970</v>
      </c>
      <c r="D32" s="76">
        <v>310</v>
      </c>
      <c r="E32" s="75">
        <v>30.28</v>
      </c>
      <c r="F32" s="75">
        <v>3.17</v>
      </c>
      <c r="G32" s="76"/>
      <c r="I32" s="98"/>
      <c r="J32" s="97"/>
      <c r="K32" s="97"/>
    </row>
    <row r="33" spans="1:11" ht="18" customHeight="1">
      <c r="A33" s="336" t="s">
        <v>175</v>
      </c>
      <c r="B33" s="77">
        <v>132</v>
      </c>
      <c r="C33" s="76">
        <v>3152</v>
      </c>
      <c r="D33" s="76">
        <v>278</v>
      </c>
      <c r="E33" s="75">
        <v>21.83</v>
      </c>
      <c r="F33" s="75">
        <v>3.49</v>
      </c>
      <c r="G33" s="76"/>
      <c r="I33" s="98"/>
      <c r="J33" s="97"/>
      <c r="K33" s="97"/>
    </row>
    <row r="34" spans="1:11" ht="18" customHeight="1">
      <c r="A34" s="336" t="s">
        <v>176</v>
      </c>
      <c r="B34" s="77">
        <v>180</v>
      </c>
      <c r="C34" s="76">
        <v>2380</v>
      </c>
      <c r="D34" s="76">
        <v>115</v>
      </c>
      <c r="E34" s="75">
        <v>6.82</v>
      </c>
      <c r="F34" s="75">
        <v>1.71</v>
      </c>
      <c r="G34" s="76"/>
      <c r="I34" s="98"/>
      <c r="J34" s="97"/>
      <c r="K34" s="97"/>
    </row>
    <row r="35" spans="1:11" ht="18" customHeight="1">
      <c r="A35" s="336" t="s">
        <v>177</v>
      </c>
      <c r="B35" s="77">
        <v>268</v>
      </c>
      <c r="C35" s="76">
        <v>7403</v>
      </c>
      <c r="D35" s="76">
        <v>387</v>
      </c>
      <c r="E35" s="75">
        <v>46.17</v>
      </c>
      <c r="F35" s="75">
        <v>2.88</v>
      </c>
      <c r="G35" s="76"/>
      <c r="I35" s="98"/>
      <c r="J35" s="97"/>
      <c r="K35" s="97"/>
    </row>
    <row r="36" spans="1:11" ht="18" customHeight="1">
      <c r="A36" s="336" t="s">
        <v>178</v>
      </c>
      <c r="B36" s="77">
        <v>71</v>
      </c>
      <c r="C36" s="76">
        <v>1581</v>
      </c>
      <c r="D36" s="76">
        <v>77</v>
      </c>
      <c r="E36" s="75">
        <v>6.43</v>
      </c>
      <c r="F36" s="75">
        <v>1.17</v>
      </c>
      <c r="G36" s="76"/>
      <c r="I36" s="98"/>
      <c r="J36" s="97"/>
      <c r="K36" s="97"/>
    </row>
    <row r="37" spans="1:11" ht="18" customHeight="1">
      <c r="A37" s="336" t="s">
        <v>179</v>
      </c>
      <c r="B37" s="77">
        <v>14</v>
      </c>
      <c r="C37" s="76">
        <v>302</v>
      </c>
      <c r="D37" s="76">
        <v>4</v>
      </c>
      <c r="E37" s="75">
        <v>0.22</v>
      </c>
      <c r="F37" s="75">
        <v>0.22</v>
      </c>
      <c r="G37" s="76"/>
      <c r="I37" s="98"/>
      <c r="J37" s="97"/>
      <c r="K37" s="97"/>
    </row>
    <row r="38" spans="1:11" ht="18" customHeight="1">
      <c r="A38" s="128"/>
      <c r="B38" s="77"/>
      <c r="C38" s="76"/>
      <c r="D38" s="76"/>
      <c r="E38" s="100"/>
      <c r="F38" s="100"/>
      <c r="G38" s="76"/>
      <c r="I38" s="98"/>
      <c r="J38" s="97"/>
      <c r="K38" s="97"/>
    </row>
    <row r="39" spans="1:11" ht="18" customHeight="1">
      <c r="A39" s="336" t="s">
        <v>180</v>
      </c>
      <c r="B39" s="77">
        <v>114</v>
      </c>
      <c r="C39" s="76">
        <v>1810</v>
      </c>
      <c r="D39" s="76">
        <v>107</v>
      </c>
      <c r="E39" s="75">
        <v>6.84</v>
      </c>
      <c r="F39" s="75">
        <v>1.77</v>
      </c>
      <c r="G39" s="76"/>
      <c r="I39" s="98"/>
      <c r="J39" s="97"/>
      <c r="K39" s="97"/>
    </row>
    <row r="40" spans="1:11" ht="18" customHeight="1">
      <c r="A40" s="336" t="s">
        <v>181</v>
      </c>
      <c r="B40" s="77">
        <v>244</v>
      </c>
      <c r="C40" s="76">
        <v>3465</v>
      </c>
      <c r="D40" s="76">
        <v>234</v>
      </c>
      <c r="E40" s="75">
        <v>18.53</v>
      </c>
      <c r="F40" s="75">
        <v>3.65</v>
      </c>
      <c r="G40" s="76"/>
      <c r="I40" s="98"/>
      <c r="J40" s="97"/>
      <c r="K40" s="97"/>
    </row>
    <row r="41" spans="1:11" ht="18" customHeight="1">
      <c r="A41" s="336" t="s">
        <v>182</v>
      </c>
      <c r="B41" s="77">
        <v>116</v>
      </c>
      <c r="C41" s="76">
        <v>2669</v>
      </c>
      <c r="D41" s="76">
        <v>129</v>
      </c>
      <c r="E41" s="75">
        <v>5.49</v>
      </c>
      <c r="F41" s="75">
        <v>1.59</v>
      </c>
      <c r="G41" s="76"/>
      <c r="I41" s="98"/>
      <c r="J41" s="97"/>
      <c r="K41" s="97"/>
    </row>
    <row r="42" spans="1:11" ht="18" customHeight="1">
      <c r="A42" s="336" t="s">
        <v>183</v>
      </c>
      <c r="B42" s="77">
        <v>141</v>
      </c>
      <c r="C42" s="76">
        <v>1516</v>
      </c>
      <c r="D42" s="76">
        <v>109</v>
      </c>
      <c r="E42" s="75">
        <v>4.2</v>
      </c>
      <c r="F42" s="75">
        <v>1.25</v>
      </c>
      <c r="G42" s="76"/>
      <c r="I42" s="98"/>
      <c r="J42" s="97"/>
      <c r="K42" s="97"/>
    </row>
    <row r="43" spans="1:11" ht="18" customHeight="1">
      <c r="A43" s="336" t="s">
        <v>184</v>
      </c>
      <c r="B43" s="77">
        <v>3</v>
      </c>
      <c r="C43" s="76">
        <v>30</v>
      </c>
      <c r="D43" s="76">
        <v>5</v>
      </c>
      <c r="E43" s="75">
        <v>0.08</v>
      </c>
      <c r="F43" s="100"/>
      <c r="G43" s="76"/>
      <c r="I43" s="98"/>
      <c r="J43" s="97"/>
      <c r="K43" s="97"/>
    </row>
    <row r="44" spans="1:11" ht="18" customHeight="1">
      <c r="A44" s="128"/>
      <c r="B44" s="77"/>
      <c r="C44" s="76"/>
      <c r="D44" s="76"/>
      <c r="E44" s="100"/>
      <c r="F44" s="100"/>
      <c r="G44" s="76"/>
      <c r="I44" s="98"/>
    </row>
    <row r="45" spans="1:11" ht="18" customHeight="1">
      <c r="A45" s="336" t="s">
        <v>185</v>
      </c>
      <c r="B45" s="77">
        <v>99</v>
      </c>
      <c r="C45" s="76">
        <v>2356</v>
      </c>
      <c r="D45" s="76">
        <v>71</v>
      </c>
      <c r="E45" s="75">
        <v>4.28</v>
      </c>
      <c r="F45" s="75">
        <v>1.5</v>
      </c>
      <c r="G45" s="76"/>
      <c r="I45" s="98"/>
      <c r="J45" s="97"/>
    </row>
    <row r="46" spans="1:11" ht="18" customHeight="1">
      <c r="A46" s="336" t="s">
        <v>186</v>
      </c>
      <c r="B46" s="77">
        <v>62</v>
      </c>
      <c r="C46" s="76">
        <v>611</v>
      </c>
      <c r="D46" s="76">
        <v>34</v>
      </c>
      <c r="E46" s="75">
        <v>1.52</v>
      </c>
      <c r="F46" s="75">
        <v>0.47</v>
      </c>
      <c r="G46" s="76"/>
      <c r="I46" s="98"/>
      <c r="J46" s="97"/>
    </row>
    <row r="47" spans="1:11" ht="18" customHeight="1">
      <c r="A47" s="336" t="s">
        <v>187</v>
      </c>
      <c r="B47" s="77">
        <v>21</v>
      </c>
      <c r="C47" s="76">
        <v>152</v>
      </c>
      <c r="D47" s="76">
        <v>29</v>
      </c>
      <c r="E47" s="75">
        <v>0.74</v>
      </c>
      <c r="F47" s="75">
        <v>0.02</v>
      </c>
      <c r="G47" s="76"/>
      <c r="I47" s="98"/>
    </row>
    <row r="48" spans="1:11" ht="18" customHeight="1">
      <c r="A48" s="336" t="s">
        <v>188</v>
      </c>
      <c r="B48" s="77">
        <v>34</v>
      </c>
      <c r="C48" s="76">
        <v>187</v>
      </c>
      <c r="D48" s="76">
        <v>6</v>
      </c>
      <c r="E48" s="75">
        <v>0.35</v>
      </c>
      <c r="F48" s="75">
        <v>0.25</v>
      </c>
      <c r="G48" s="76"/>
      <c r="I48" s="98"/>
      <c r="J48" s="97"/>
    </row>
    <row r="49" spans="1:10" ht="18" customHeight="1">
      <c r="A49" s="336" t="s">
        <v>189</v>
      </c>
      <c r="B49" s="77">
        <v>161</v>
      </c>
      <c r="C49" s="76">
        <v>1519</v>
      </c>
      <c r="D49" s="76">
        <v>43</v>
      </c>
      <c r="E49" s="75">
        <v>2.6</v>
      </c>
      <c r="F49" s="75">
        <v>1.28</v>
      </c>
      <c r="G49" s="76"/>
      <c r="I49" s="98"/>
      <c r="J49" s="97"/>
    </row>
    <row r="50" spans="1:10" ht="18" customHeight="1" thickBot="1">
      <c r="A50" s="74"/>
      <c r="B50" s="73"/>
      <c r="C50" s="72"/>
      <c r="D50" s="72"/>
      <c r="E50" s="72"/>
      <c r="F50" s="99"/>
      <c r="G50" s="72"/>
      <c r="I50" s="98"/>
      <c r="J50" s="97"/>
    </row>
    <row r="51" spans="1:10" s="71" customFormat="1" ht="18" customHeight="1"/>
    <row r="52" spans="1:10" s="71" customFormat="1" ht="18" customHeight="1"/>
    <row r="53" spans="1:10" s="71" customFormat="1" ht="18" customHeight="1"/>
    <row r="54" spans="1:10" s="71" customFormat="1" ht="18" customHeight="1"/>
    <row r="55" spans="1:10" s="71" customFormat="1" ht="18" customHeight="1"/>
    <row r="56" spans="1:10" s="71" customFormat="1" ht="18" customHeight="1"/>
    <row r="57" spans="1:10" s="71" customFormat="1" ht="18" customHeight="1"/>
    <row r="58" spans="1:10" s="71" customFormat="1" ht="18" customHeight="1"/>
    <row r="59" spans="1:10" s="71" customFormat="1" ht="18" customHeight="1"/>
    <row r="60" spans="1:10" s="71" customFormat="1" ht="18" customHeight="1"/>
    <row r="61" spans="1:10" s="71" customFormat="1" ht="18" customHeight="1"/>
    <row r="62" spans="1:10" s="71" customFormat="1" ht="12"/>
    <row r="63" spans="1:10" s="71" customFormat="1" ht="12"/>
    <row r="64" spans="1:10"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sheetData>
  <mergeCells count="53">
    <mergeCell ref="A51:IV51"/>
    <mergeCell ref="A52:IV52"/>
    <mergeCell ref="A1:G1"/>
    <mergeCell ref="A3:A4"/>
    <mergeCell ref="B2:G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95:IV95"/>
    <mergeCell ref="A84:IV84"/>
    <mergeCell ref="A85:IV85"/>
    <mergeCell ref="A86:IV86"/>
    <mergeCell ref="A87:IV87"/>
    <mergeCell ref="A88:IV88"/>
    <mergeCell ref="A89:IV89"/>
    <mergeCell ref="A96:IV96"/>
    <mergeCell ref="A97:IV97"/>
    <mergeCell ref="A98:IV98"/>
    <mergeCell ref="A99:IV99"/>
    <mergeCell ref="A100:IV100"/>
    <mergeCell ref="A90:IV90"/>
    <mergeCell ref="A91:IV91"/>
    <mergeCell ref="A92:IV92"/>
    <mergeCell ref="A93:IV93"/>
    <mergeCell ref="A94:IV94"/>
  </mergeCells>
  <phoneticPr fontId="2"/>
  <pageMargins left="0.74803148667643393" right="0.70866144548250931" top="0.82677161599707416" bottom="0.82677170986265647" header="0" footer="0"/>
  <pageSetup paperSize="9" pageOrder="overThenDown" orientation="portrait" horizontalDpi="4294967293"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showZeros="0" workbookViewId="0">
      <selection activeCell="M26" sqref="M26"/>
    </sheetView>
  </sheetViews>
  <sheetFormatPr defaultRowHeight="14.25"/>
  <cols>
    <col min="1" max="1" width="13.375" style="384" customWidth="1"/>
    <col min="2" max="14" width="14.625" style="70" customWidth="1"/>
    <col min="15" max="17" width="7" style="70" customWidth="1"/>
    <col min="18" max="16384" width="9" style="70"/>
  </cols>
  <sheetData>
    <row r="1" spans="1:11" ht="24" customHeight="1">
      <c r="A1" s="91" t="s">
        <v>724</v>
      </c>
      <c r="B1" s="91"/>
      <c r="C1" s="91"/>
      <c r="D1" s="91"/>
      <c r="E1" s="91"/>
      <c r="F1" s="91"/>
      <c r="G1" s="91"/>
      <c r="H1" s="91"/>
      <c r="I1" s="91"/>
      <c r="J1" s="91"/>
      <c r="K1" s="91"/>
    </row>
    <row r="2" spans="1:11" ht="18" customHeight="1" thickBot="1">
      <c r="A2" s="373"/>
      <c r="B2" s="89"/>
      <c r="C2" s="89"/>
      <c r="D2" s="89"/>
      <c r="E2" s="89"/>
      <c r="F2" s="89"/>
      <c r="G2" s="89"/>
      <c r="H2" s="89"/>
      <c r="I2" s="89"/>
      <c r="J2" s="89"/>
      <c r="K2" s="89"/>
    </row>
    <row r="3" spans="1:11" ht="18" customHeight="1">
      <c r="A3" s="629"/>
      <c r="B3" s="575" t="s">
        <v>725</v>
      </c>
      <c r="C3" s="608"/>
      <c r="D3" s="608"/>
      <c r="E3" s="608"/>
      <c r="F3" s="576" t="s">
        <v>726</v>
      </c>
      <c r="G3" s="608"/>
      <c r="H3" s="608"/>
      <c r="I3" s="608"/>
      <c r="J3" s="608"/>
      <c r="K3" s="576" t="s">
        <v>727</v>
      </c>
    </row>
    <row r="4" spans="1:11" ht="18" customHeight="1">
      <c r="A4" s="455" t="s">
        <v>538</v>
      </c>
      <c r="B4" s="518" t="s">
        <v>718</v>
      </c>
      <c r="C4" s="627" t="s">
        <v>728</v>
      </c>
      <c r="D4" s="467" t="s">
        <v>729</v>
      </c>
      <c r="E4" s="627" t="s">
        <v>730</v>
      </c>
      <c r="F4" s="577" t="s">
        <v>731</v>
      </c>
      <c r="G4" s="627" t="s">
        <v>33</v>
      </c>
      <c r="H4" s="627" t="s">
        <v>728</v>
      </c>
      <c r="I4" s="467" t="s">
        <v>729</v>
      </c>
      <c r="J4" s="627" t="s">
        <v>730</v>
      </c>
      <c r="K4" s="577" t="s">
        <v>559</v>
      </c>
    </row>
    <row r="5" spans="1:11" ht="18" customHeight="1">
      <c r="A5" s="455" t="s">
        <v>732</v>
      </c>
      <c r="B5" s="518"/>
      <c r="C5" s="628"/>
      <c r="D5" s="577" t="s">
        <v>733</v>
      </c>
      <c r="E5" s="628"/>
      <c r="F5" s="577" t="s">
        <v>719</v>
      </c>
      <c r="G5" s="628"/>
      <c r="H5" s="628"/>
      <c r="I5" s="577" t="s">
        <v>733</v>
      </c>
      <c r="J5" s="628"/>
      <c r="K5" s="577" t="s">
        <v>734</v>
      </c>
    </row>
    <row r="6" spans="1:11" ht="18" customHeight="1">
      <c r="A6" s="377"/>
      <c r="B6" s="82"/>
      <c r="C6" s="81"/>
      <c r="D6" s="81"/>
      <c r="E6" s="81"/>
      <c r="F6" s="81"/>
      <c r="G6" s="81"/>
      <c r="H6" s="81"/>
      <c r="I6" s="81"/>
      <c r="J6" s="81"/>
      <c r="K6" s="81"/>
    </row>
    <row r="7" spans="1:11" ht="18" customHeight="1">
      <c r="A7" s="378" t="s">
        <v>49</v>
      </c>
      <c r="B7" s="79">
        <v>4446</v>
      </c>
      <c r="C7" s="80">
        <v>4446</v>
      </c>
      <c r="D7" s="80"/>
      <c r="E7" s="80"/>
      <c r="F7" s="80"/>
      <c r="G7" s="80"/>
      <c r="H7" s="80"/>
      <c r="I7" s="80"/>
      <c r="J7" s="80"/>
      <c r="K7" s="76"/>
    </row>
    <row r="8" spans="1:11" ht="18" customHeight="1">
      <c r="A8" s="378" t="s">
        <v>48</v>
      </c>
      <c r="B8" s="79">
        <v>10855</v>
      </c>
      <c r="C8" s="80">
        <v>10855</v>
      </c>
      <c r="D8" s="80"/>
      <c r="E8" s="80"/>
      <c r="F8" s="80"/>
      <c r="G8" s="80"/>
      <c r="H8" s="80"/>
      <c r="I8" s="80"/>
      <c r="J8" s="80"/>
      <c r="K8" s="76"/>
    </row>
    <row r="9" spans="1:11" ht="18" customHeight="1">
      <c r="A9" s="378" t="s">
        <v>47</v>
      </c>
      <c r="B9" s="79">
        <v>180583</v>
      </c>
      <c r="C9" s="80">
        <v>180583</v>
      </c>
      <c r="D9" s="80"/>
      <c r="E9" s="80"/>
      <c r="F9" s="80"/>
      <c r="G9" s="80"/>
      <c r="H9" s="80"/>
      <c r="I9" s="80"/>
      <c r="J9" s="80"/>
      <c r="K9" s="76"/>
    </row>
    <row r="10" spans="1:11" ht="18" customHeight="1">
      <c r="A10" s="378" t="s">
        <v>46</v>
      </c>
      <c r="B10" s="79">
        <v>184821</v>
      </c>
      <c r="C10" s="80">
        <v>184821</v>
      </c>
      <c r="D10" s="80"/>
      <c r="E10" s="80"/>
      <c r="F10" s="80"/>
      <c r="G10" s="80"/>
      <c r="H10" s="80"/>
      <c r="I10" s="80"/>
      <c r="J10" s="80"/>
      <c r="K10" s="76"/>
    </row>
    <row r="11" spans="1:11" ht="18" customHeight="1">
      <c r="A11" s="378" t="s">
        <v>45</v>
      </c>
      <c r="B11" s="79">
        <v>181318</v>
      </c>
      <c r="C11" s="80">
        <v>181318</v>
      </c>
      <c r="D11" s="80"/>
      <c r="E11" s="80"/>
      <c r="F11" s="80"/>
      <c r="G11" s="80"/>
      <c r="H11" s="80"/>
      <c r="I11" s="80"/>
      <c r="J11" s="80"/>
      <c r="K11" s="76"/>
    </row>
    <row r="12" spans="1:11" ht="18" customHeight="1">
      <c r="A12" s="378" t="s">
        <v>44</v>
      </c>
      <c r="B12" s="79">
        <v>165600</v>
      </c>
      <c r="C12" s="80">
        <v>165600</v>
      </c>
      <c r="D12" s="80"/>
      <c r="E12" s="80"/>
      <c r="F12" s="80"/>
      <c r="G12" s="80"/>
      <c r="H12" s="80"/>
      <c r="I12" s="80"/>
      <c r="J12" s="80"/>
      <c r="K12" s="76"/>
    </row>
    <row r="13" spans="1:11" ht="18" customHeight="1">
      <c r="A13" s="378" t="s">
        <v>43</v>
      </c>
      <c r="B13" s="79">
        <v>142665</v>
      </c>
      <c r="C13" s="80">
        <v>136764</v>
      </c>
      <c r="D13" s="80">
        <v>5901</v>
      </c>
      <c r="E13" s="80"/>
      <c r="F13" s="80"/>
      <c r="G13" s="80"/>
      <c r="H13" s="80"/>
      <c r="I13" s="80"/>
      <c r="J13" s="80"/>
      <c r="K13" s="76"/>
    </row>
    <row r="14" spans="1:11" ht="18" customHeight="1">
      <c r="A14" s="378" t="s">
        <v>42</v>
      </c>
      <c r="B14" s="79">
        <v>153322</v>
      </c>
      <c r="C14" s="80">
        <v>130668</v>
      </c>
      <c r="D14" s="80">
        <v>22654</v>
      </c>
      <c r="E14" s="80"/>
      <c r="F14" s="80"/>
      <c r="G14" s="80"/>
      <c r="H14" s="80"/>
      <c r="I14" s="80"/>
      <c r="J14" s="80"/>
      <c r="K14" s="76"/>
    </row>
    <row r="15" spans="1:11" ht="18" customHeight="1">
      <c r="A15" s="378" t="s">
        <v>41</v>
      </c>
      <c r="B15" s="79">
        <v>210939</v>
      </c>
      <c r="C15" s="80">
        <v>128805</v>
      </c>
      <c r="D15" s="80">
        <v>82134</v>
      </c>
      <c r="E15" s="80"/>
      <c r="F15" s="80"/>
      <c r="G15" s="80"/>
      <c r="H15" s="80"/>
      <c r="I15" s="80"/>
      <c r="J15" s="80"/>
      <c r="K15" s="76"/>
    </row>
    <row r="16" spans="1:11" ht="18" customHeight="1">
      <c r="A16" s="378" t="s">
        <v>40</v>
      </c>
      <c r="B16" s="79">
        <v>244509</v>
      </c>
      <c r="C16" s="80">
        <v>133297</v>
      </c>
      <c r="D16" s="80">
        <v>111212</v>
      </c>
      <c r="E16" s="80"/>
      <c r="F16" s="80"/>
      <c r="G16" s="80"/>
      <c r="H16" s="80"/>
      <c r="I16" s="80"/>
      <c r="J16" s="80"/>
      <c r="K16" s="76"/>
    </row>
    <row r="17" spans="1:11" ht="18" customHeight="1">
      <c r="A17" s="378" t="s">
        <v>39</v>
      </c>
      <c r="B17" s="79">
        <v>266612</v>
      </c>
      <c r="C17" s="80">
        <v>141167</v>
      </c>
      <c r="D17" s="80">
        <v>124491</v>
      </c>
      <c r="E17" s="80">
        <v>954</v>
      </c>
      <c r="F17" s="80"/>
      <c r="G17" s="80"/>
      <c r="H17" s="80"/>
      <c r="I17" s="80"/>
      <c r="J17" s="80"/>
      <c r="K17" s="76"/>
    </row>
    <row r="18" spans="1:11" ht="18" customHeight="1">
      <c r="A18" s="378" t="s">
        <v>38</v>
      </c>
      <c r="B18" s="79">
        <v>289432</v>
      </c>
      <c r="C18" s="80">
        <v>153359</v>
      </c>
      <c r="D18" s="80">
        <v>135181</v>
      </c>
      <c r="E18" s="80">
        <v>892</v>
      </c>
      <c r="F18" s="80"/>
      <c r="G18" s="80"/>
      <c r="H18" s="80"/>
      <c r="I18" s="80"/>
      <c r="J18" s="80"/>
      <c r="K18" s="76"/>
    </row>
    <row r="19" spans="1:11" ht="18" customHeight="1">
      <c r="A19" s="378" t="s">
        <v>37</v>
      </c>
      <c r="B19" s="79">
        <v>319762</v>
      </c>
      <c r="C19" s="80">
        <v>171150</v>
      </c>
      <c r="D19" s="80">
        <v>147637</v>
      </c>
      <c r="E19" s="80">
        <v>975</v>
      </c>
      <c r="F19" s="80"/>
      <c r="G19" s="80"/>
      <c r="H19" s="80"/>
      <c r="I19" s="80"/>
      <c r="J19" s="80"/>
      <c r="K19" s="76"/>
    </row>
    <row r="20" spans="1:11" ht="18" customHeight="1">
      <c r="A20" s="378" t="s">
        <v>36</v>
      </c>
      <c r="B20" s="79">
        <v>354393</v>
      </c>
      <c r="C20" s="80">
        <v>191946</v>
      </c>
      <c r="D20" s="80">
        <v>161303</v>
      </c>
      <c r="E20" s="80">
        <v>1144</v>
      </c>
      <c r="F20" s="80">
        <v>4251850</v>
      </c>
      <c r="G20" s="80">
        <v>1062770</v>
      </c>
      <c r="H20" s="80">
        <v>2695983</v>
      </c>
      <c r="I20" s="80">
        <v>1540476</v>
      </c>
      <c r="J20" s="80">
        <v>15391</v>
      </c>
      <c r="K20" s="93">
        <v>112.16681000000001</v>
      </c>
    </row>
    <row r="21" spans="1:11" ht="18" customHeight="1">
      <c r="A21" s="378" t="s">
        <v>35</v>
      </c>
      <c r="B21" s="79">
        <v>386916</v>
      </c>
      <c r="C21" s="80">
        <v>211661</v>
      </c>
      <c r="D21" s="80">
        <v>173915</v>
      </c>
      <c r="E21" s="80">
        <v>1340</v>
      </c>
      <c r="F21" s="80">
        <v>4568515</v>
      </c>
      <c r="G21" s="80">
        <v>1166211</v>
      </c>
      <c r="H21" s="80">
        <v>2885287</v>
      </c>
      <c r="I21" s="80">
        <v>1664959</v>
      </c>
      <c r="J21" s="80">
        <v>18269</v>
      </c>
      <c r="K21" s="93">
        <v>307.57906000000003</v>
      </c>
    </row>
    <row r="22" spans="1:11" ht="18" customHeight="1">
      <c r="A22" s="378" t="s">
        <v>34</v>
      </c>
      <c r="B22" s="79">
        <v>413660</v>
      </c>
      <c r="C22" s="80">
        <v>229681</v>
      </c>
      <c r="D22" s="80">
        <v>182382</v>
      </c>
      <c r="E22" s="80">
        <v>1597</v>
      </c>
      <c r="F22" s="80">
        <v>4758332</v>
      </c>
      <c r="G22" s="80">
        <v>1406787</v>
      </c>
      <c r="H22" s="80">
        <v>2855858</v>
      </c>
      <c r="I22" s="80">
        <v>1892060</v>
      </c>
      <c r="J22" s="80">
        <v>10414</v>
      </c>
      <c r="K22" s="93">
        <v>372.40181000000001</v>
      </c>
    </row>
    <row r="23" spans="1:11" ht="18" customHeight="1">
      <c r="A23" s="378">
        <v>2009</v>
      </c>
      <c r="B23" s="79">
        <v>431069</v>
      </c>
      <c r="C23" s="80">
        <v>238747</v>
      </c>
      <c r="D23" s="80">
        <v>190479</v>
      </c>
      <c r="E23" s="80">
        <v>1843</v>
      </c>
      <c r="F23" s="80">
        <v>5446666</v>
      </c>
      <c r="G23" s="80">
        <v>1581352</v>
      </c>
      <c r="H23" s="80">
        <v>3356506</v>
      </c>
      <c r="I23" s="80">
        <v>2078160</v>
      </c>
      <c r="J23" s="80">
        <v>12000</v>
      </c>
      <c r="K23" s="93">
        <v>484.95830000000001</v>
      </c>
    </row>
    <row r="24" spans="1:11" ht="18" customHeight="1">
      <c r="A24" s="378">
        <v>2010</v>
      </c>
      <c r="B24" s="79">
        <v>445631</v>
      </c>
      <c r="C24" s="80">
        <v>245256</v>
      </c>
      <c r="D24" s="80">
        <v>198175</v>
      </c>
      <c r="E24" s="80">
        <v>2200</v>
      </c>
      <c r="F24" s="80">
        <v>6181918</v>
      </c>
      <c r="G24" s="80">
        <v>1628947</v>
      </c>
      <c r="H24" s="80">
        <v>3960704</v>
      </c>
      <c r="I24" s="80">
        <v>2208050</v>
      </c>
      <c r="J24" s="80">
        <v>13164</v>
      </c>
      <c r="K24" s="93">
        <v>518.33429000000001</v>
      </c>
    </row>
    <row r="25" spans="1:11" ht="18" customHeight="1">
      <c r="A25" s="378"/>
      <c r="B25" s="79"/>
      <c r="C25" s="80"/>
      <c r="D25" s="80"/>
      <c r="E25" s="80"/>
      <c r="F25" s="80"/>
      <c r="G25" s="80"/>
      <c r="H25" s="80"/>
      <c r="I25" s="80"/>
      <c r="J25" s="80"/>
      <c r="K25" s="93"/>
    </row>
    <row r="26" spans="1:11" ht="18" customHeight="1">
      <c r="A26" s="378" t="s">
        <v>735</v>
      </c>
      <c r="B26" s="79">
        <v>2006</v>
      </c>
      <c r="C26" s="80">
        <v>1810</v>
      </c>
      <c r="D26" s="80">
        <v>42</v>
      </c>
      <c r="E26" s="80">
        <v>154</v>
      </c>
      <c r="F26" s="80">
        <v>56521</v>
      </c>
      <c r="G26" s="80">
        <v>21045</v>
      </c>
      <c r="H26" s="80">
        <v>51000</v>
      </c>
      <c r="I26" s="80">
        <v>969</v>
      </c>
      <c r="J26" s="80">
        <v>4552</v>
      </c>
      <c r="K26" s="93">
        <v>94.147409999999994</v>
      </c>
    </row>
    <row r="27" spans="1:11" ht="18" customHeight="1">
      <c r="A27" s="378" t="s">
        <v>736</v>
      </c>
      <c r="B27" s="79">
        <f>SUM(B29:B64)</f>
        <v>443625</v>
      </c>
      <c r="C27" s="80">
        <f>SUM(C29:C64)</f>
        <v>243446</v>
      </c>
      <c r="D27" s="80">
        <f>SUM(D29:D64)</f>
        <v>198133</v>
      </c>
      <c r="E27" s="80">
        <f>SUM(E29:E64)</f>
        <v>2046</v>
      </c>
      <c r="F27" s="80">
        <f>SUM(F29:F64)</f>
        <v>6125397</v>
      </c>
      <c r="G27" s="80">
        <f>SUM(G29:G64)</f>
        <v>1607902</v>
      </c>
      <c r="H27" s="80">
        <f>SUM(H29:H64)</f>
        <v>3909704</v>
      </c>
      <c r="I27" s="80">
        <f>SUM(I29:I64)</f>
        <v>2207081</v>
      </c>
      <c r="J27" s="80">
        <f>SUM(J29:J64)</f>
        <v>8612</v>
      </c>
      <c r="K27" s="93">
        <f>SUM(K29:K64)</f>
        <v>424.18687999999997</v>
      </c>
    </row>
    <row r="28" spans="1:11" ht="18" customHeight="1">
      <c r="A28" s="378"/>
      <c r="B28" s="79"/>
      <c r="C28" s="80"/>
      <c r="D28" s="80"/>
      <c r="E28" s="80"/>
      <c r="F28" s="80"/>
      <c r="G28" s="80"/>
      <c r="H28" s="80"/>
      <c r="I28" s="80"/>
      <c r="J28" s="80"/>
      <c r="K28" s="93"/>
    </row>
    <row r="29" spans="1:11" ht="18" customHeight="1">
      <c r="A29" s="379" t="s">
        <v>159</v>
      </c>
      <c r="B29" s="96">
        <v>7173</v>
      </c>
      <c r="C29" s="95">
        <v>3220</v>
      </c>
      <c r="D29" s="95">
        <v>3809</v>
      </c>
      <c r="E29" s="95">
        <v>144</v>
      </c>
      <c r="F29" s="80">
        <v>100597</v>
      </c>
      <c r="G29" s="80">
        <v>26324</v>
      </c>
      <c r="H29" s="80">
        <v>30474</v>
      </c>
      <c r="I29" s="80">
        <v>69421</v>
      </c>
      <c r="J29" s="80">
        <v>702</v>
      </c>
      <c r="K29" s="93">
        <v>30.558499999999999</v>
      </c>
    </row>
    <row r="30" spans="1:11" ht="18" customHeight="1">
      <c r="A30" s="380" t="s">
        <v>160</v>
      </c>
      <c r="B30" s="79">
        <v>4155</v>
      </c>
      <c r="C30" s="80">
        <v>2039</v>
      </c>
      <c r="D30" s="80">
        <v>2073</v>
      </c>
      <c r="E30" s="80">
        <v>43</v>
      </c>
      <c r="F30" s="80">
        <v>43747</v>
      </c>
      <c r="G30" s="80">
        <v>20153</v>
      </c>
      <c r="H30" s="80">
        <v>8695</v>
      </c>
      <c r="I30" s="80">
        <v>34837</v>
      </c>
      <c r="J30" s="80">
        <v>215</v>
      </c>
      <c r="K30" s="93">
        <v>3.7123699999999995</v>
      </c>
    </row>
    <row r="31" spans="1:11" ht="18" customHeight="1">
      <c r="A31" s="380" t="s">
        <v>161</v>
      </c>
      <c r="B31" s="79">
        <v>15283</v>
      </c>
      <c r="C31" s="80">
        <v>9199</v>
      </c>
      <c r="D31" s="80">
        <v>6059</v>
      </c>
      <c r="E31" s="80">
        <v>25</v>
      </c>
      <c r="F31" s="80">
        <v>154997</v>
      </c>
      <c r="G31" s="80">
        <v>36681</v>
      </c>
      <c r="H31" s="80">
        <v>85639</v>
      </c>
      <c r="I31" s="80">
        <v>69280</v>
      </c>
      <c r="J31" s="80">
        <v>78</v>
      </c>
      <c r="K31" s="93">
        <v>3.8199300000000003</v>
      </c>
    </row>
    <row r="32" spans="1:11" ht="18" customHeight="1">
      <c r="A32" s="380" t="s">
        <v>162</v>
      </c>
      <c r="B32" s="79">
        <v>10386</v>
      </c>
      <c r="C32" s="80">
        <v>5997</v>
      </c>
      <c r="D32" s="80">
        <v>4360</v>
      </c>
      <c r="E32" s="80">
        <v>29</v>
      </c>
      <c r="F32" s="80">
        <v>142218</v>
      </c>
      <c r="G32" s="80">
        <v>38754</v>
      </c>
      <c r="H32" s="80">
        <v>90781</v>
      </c>
      <c r="I32" s="80">
        <v>51264</v>
      </c>
      <c r="J32" s="80">
        <v>173</v>
      </c>
      <c r="K32" s="93">
        <v>1.9723099999999998</v>
      </c>
    </row>
    <row r="33" spans="1:11" ht="18" customHeight="1">
      <c r="A33" s="380" t="s">
        <v>163</v>
      </c>
      <c r="B33" s="79">
        <v>8227</v>
      </c>
      <c r="C33" s="80">
        <v>5637</v>
      </c>
      <c r="D33" s="80">
        <v>2522</v>
      </c>
      <c r="E33" s="80">
        <v>68</v>
      </c>
      <c r="F33" s="80">
        <v>68863</v>
      </c>
      <c r="G33" s="80">
        <v>19208</v>
      </c>
      <c r="H33" s="80">
        <v>44298</v>
      </c>
      <c r="I33" s="80">
        <v>24208</v>
      </c>
      <c r="J33" s="80">
        <v>357</v>
      </c>
      <c r="K33" s="93">
        <v>1.4155200000000001</v>
      </c>
    </row>
    <row r="34" spans="1:11" ht="18" customHeight="1">
      <c r="A34" s="381"/>
      <c r="B34" s="79"/>
      <c r="C34" s="80"/>
      <c r="D34" s="80"/>
      <c r="E34" s="80"/>
      <c r="F34" s="80"/>
      <c r="G34" s="94"/>
      <c r="H34" s="80"/>
      <c r="I34" s="80"/>
      <c r="J34" s="80"/>
      <c r="K34" s="93"/>
    </row>
    <row r="35" spans="1:11" ht="18" customHeight="1">
      <c r="A35" s="380" t="s">
        <v>164</v>
      </c>
      <c r="B35" s="79">
        <v>19023</v>
      </c>
      <c r="C35" s="80">
        <v>8975</v>
      </c>
      <c r="D35" s="80">
        <v>10009</v>
      </c>
      <c r="E35" s="80">
        <v>39</v>
      </c>
      <c r="F35" s="80">
        <v>209344</v>
      </c>
      <c r="G35" s="80">
        <v>52193</v>
      </c>
      <c r="H35" s="80">
        <v>133280</v>
      </c>
      <c r="I35" s="80">
        <v>75693</v>
      </c>
      <c r="J35" s="80">
        <v>371</v>
      </c>
      <c r="K35" s="93">
        <v>25.518899999999999</v>
      </c>
    </row>
    <row r="36" spans="1:11" ht="18" customHeight="1">
      <c r="A36" s="380" t="s">
        <v>165</v>
      </c>
      <c r="B36" s="79">
        <v>8376</v>
      </c>
      <c r="C36" s="80">
        <v>5246</v>
      </c>
      <c r="D36" s="80">
        <v>3094</v>
      </c>
      <c r="E36" s="80">
        <v>36</v>
      </c>
      <c r="F36" s="80">
        <v>100760</v>
      </c>
      <c r="G36" s="80">
        <v>19030</v>
      </c>
      <c r="H36" s="80">
        <v>73523</v>
      </c>
      <c r="I36" s="80">
        <v>27134</v>
      </c>
      <c r="J36" s="80">
        <v>103</v>
      </c>
      <c r="K36" s="93">
        <v>0.73560000000000003</v>
      </c>
    </row>
    <row r="37" spans="1:11" ht="18" customHeight="1">
      <c r="A37" s="380" t="s">
        <v>166</v>
      </c>
      <c r="B37" s="79">
        <v>12378</v>
      </c>
      <c r="C37" s="80">
        <v>5472</v>
      </c>
      <c r="D37" s="80">
        <v>6864</v>
      </c>
      <c r="E37" s="80">
        <v>42</v>
      </c>
      <c r="F37" s="80">
        <v>160928</v>
      </c>
      <c r="G37" s="80">
        <v>66113</v>
      </c>
      <c r="H37" s="80">
        <v>124674</v>
      </c>
      <c r="I37" s="80">
        <v>36152</v>
      </c>
      <c r="J37" s="80">
        <v>102</v>
      </c>
      <c r="K37" s="93">
        <v>1.87287</v>
      </c>
    </row>
    <row r="38" spans="1:11" ht="18" customHeight="1">
      <c r="A38" s="381"/>
      <c r="B38" s="79"/>
      <c r="C38" s="80"/>
      <c r="D38" s="80"/>
      <c r="E38" s="80"/>
      <c r="F38" s="80"/>
      <c r="G38" s="94"/>
      <c r="H38" s="80"/>
      <c r="I38" s="80"/>
      <c r="J38" s="80"/>
      <c r="K38" s="93"/>
    </row>
    <row r="39" spans="1:11" ht="18" customHeight="1">
      <c r="A39" s="380" t="s">
        <v>167</v>
      </c>
      <c r="B39" s="79">
        <v>10104</v>
      </c>
      <c r="C39" s="80">
        <v>3634</v>
      </c>
      <c r="D39" s="80">
        <v>6353</v>
      </c>
      <c r="E39" s="80">
        <v>117</v>
      </c>
      <c r="F39" s="80">
        <v>123504</v>
      </c>
      <c r="G39" s="80">
        <v>25555</v>
      </c>
      <c r="H39" s="80">
        <v>35892</v>
      </c>
      <c r="I39" s="80">
        <v>87093</v>
      </c>
      <c r="J39" s="80">
        <v>519</v>
      </c>
      <c r="K39" s="93">
        <v>39.301020000000001</v>
      </c>
    </row>
    <row r="40" spans="1:11" ht="18" customHeight="1">
      <c r="A40" s="380" t="s">
        <v>168</v>
      </c>
      <c r="B40" s="79">
        <v>34183</v>
      </c>
      <c r="C40" s="80">
        <v>18707</v>
      </c>
      <c r="D40" s="80">
        <v>15166</v>
      </c>
      <c r="E40" s="80">
        <v>310</v>
      </c>
      <c r="F40" s="80">
        <v>307088</v>
      </c>
      <c r="G40" s="80">
        <v>96684</v>
      </c>
      <c r="H40" s="80">
        <v>128379</v>
      </c>
      <c r="I40" s="80">
        <v>178029</v>
      </c>
      <c r="J40" s="80">
        <v>680</v>
      </c>
      <c r="K40" s="93">
        <v>35.483609999999999</v>
      </c>
    </row>
    <row r="41" spans="1:11" ht="18" customHeight="1">
      <c r="A41" s="380" t="s">
        <v>169</v>
      </c>
      <c r="B41" s="79">
        <v>28937</v>
      </c>
      <c r="C41" s="80">
        <v>14870</v>
      </c>
      <c r="D41" s="80">
        <v>13878</v>
      </c>
      <c r="E41" s="80">
        <v>189</v>
      </c>
      <c r="F41" s="80">
        <v>279594</v>
      </c>
      <c r="G41" s="80">
        <v>104775</v>
      </c>
      <c r="H41" s="80">
        <v>122427</v>
      </c>
      <c r="I41" s="80">
        <v>156584</v>
      </c>
      <c r="J41" s="80">
        <v>583</v>
      </c>
      <c r="K41" s="93">
        <v>39.486719999999998</v>
      </c>
    </row>
    <row r="42" spans="1:11" ht="18" customHeight="1">
      <c r="A42" s="380" t="s">
        <v>170</v>
      </c>
      <c r="B42" s="79">
        <v>14856</v>
      </c>
      <c r="C42" s="80">
        <v>9260</v>
      </c>
      <c r="D42" s="80">
        <v>5560</v>
      </c>
      <c r="E42" s="80">
        <v>36</v>
      </c>
      <c r="F42" s="80">
        <v>281182</v>
      </c>
      <c r="G42" s="80">
        <v>41639</v>
      </c>
      <c r="H42" s="80">
        <v>204805</v>
      </c>
      <c r="I42" s="80">
        <v>76248</v>
      </c>
      <c r="J42" s="80">
        <v>129</v>
      </c>
      <c r="K42" s="93">
        <v>38.865490000000001</v>
      </c>
    </row>
    <row r="43" spans="1:11" ht="18" customHeight="1">
      <c r="A43" s="380" t="s">
        <v>171</v>
      </c>
      <c r="B43" s="79">
        <v>15629</v>
      </c>
      <c r="C43" s="80">
        <v>11014</v>
      </c>
      <c r="D43" s="80">
        <v>4502</v>
      </c>
      <c r="E43" s="80">
        <v>113</v>
      </c>
      <c r="F43" s="80">
        <v>224746</v>
      </c>
      <c r="G43" s="80">
        <v>38977</v>
      </c>
      <c r="H43" s="80">
        <v>173162</v>
      </c>
      <c r="I43" s="80">
        <v>50793</v>
      </c>
      <c r="J43" s="80">
        <v>791</v>
      </c>
      <c r="K43" s="93">
        <v>5.29108</v>
      </c>
    </row>
    <row r="44" spans="1:11" ht="18" customHeight="1">
      <c r="A44" s="380" t="s">
        <v>172</v>
      </c>
      <c r="B44" s="79">
        <v>10712</v>
      </c>
      <c r="C44" s="80">
        <v>6797</v>
      </c>
      <c r="D44" s="80">
        <v>3890</v>
      </c>
      <c r="E44" s="80">
        <v>25</v>
      </c>
      <c r="F44" s="80">
        <v>159798</v>
      </c>
      <c r="G44" s="80">
        <v>44429</v>
      </c>
      <c r="H44" s="80">
        <v>81480</v>
      </c>
      <c r="I44" s="80">
        <v>78144</v>
      </c>
      <c r="J44" s="80">
        <v>174</v>
      </c>
      <c r="K44" s="93">
        <v>15.228370000000002</v>
      </c>
    </row>
    <row r="45" spans="1:11" ht="18" customHeight="1">
      <c r="A45" s="380" t="s">
        <v>173</v>
      </c>
      <c r="B45" s="79">
        <v>46467</v>
      </c>
      <c r="C45" s="80">
        <v>17252</v>
      </c>
      <c r="D45" s="80">
        <v>29155</v>
      </c>
      <c r="E45" s="80">
        <v>60</v>
      </c>
      <c r="F45" s="80">
        <v>347130</v>
      </c>
      <c r="G45" s="80">
        <v>78493</v>
      </c>
      <c r="H45" s="80">
        <v>133968</v>
      </c>
      <c r="I45" s="80">
        <v>212904</v>
      </c>
      <c r="J45" s="80">
        <v>258</v>
      </c>
      <c r="K45" s="93">
        <v>32.655149999999999</v>
      </c>
    </row>
    <row r="46" spans="1:11" ht="18" customHeight="1">
      <c r="A46" s="381"/>
      <c r="B46" s="79"/>
      <c r="C46" s="80"/>
      <c r="D46" s="80"/>
      <c r="E46" s="80"/>
      <c r="F46" s="80"/>
      <c r="G46" s="94"/>
      <c r="H46" s="80"/>
      <c r="I46" s="80"/>
      <c r="J46" s="80"/>
      <c r="K46" s="93"/>
    </row>
    <row r="47" spans="1:11" ht="18" customHeight="1">
      <c r="A47" s="380" t="s">
        <v>174</v>
      </c>
      <c r="B47" s="79">
        <v>19140</v>
      </c>
      <c r="C47" s="80">
        <v>10572</v>
      </c>
      <c r="D47" s="80">
        <v>8515</v>
      </c>
      <c r="E47" s="80">
        <v>53</v>
      </c>
      <c r="F47" s="80">
        <v>159925</v>
      </c>
      <c r="G47" s="80">
        <v>44244</v>
      </c>
      <c r="H47" s="80">
        <v>68845</v>
      </c>
      <c r="I47" s="80">
        <v>90517</v>
      </c>
      <c r="J47" s="80">
        <v>563</v>
      </c>
      <c r="K47" s="93">
        <v>6.7711199999999998</v>
      </c>
    </row>
    <row r="48" spans="1:11" ht="18" customHeight="1">
      <c r="A48" s="380" t="s">
        <v>175</v>
      </c>
      <c r="B48" s="79">
        <v>21963</v>
      </c>
      <c r="C48" s="80">
        <v>10225</v>
      </c>
      <c r="D48" s="80">
        <v>11691</v>
      </c>
      <c r="E48" s="80">
        <v>47</v>
      </c>
      <c r="F48" s="80">
        <v>204458</v>
      </c>
      <c r="G48" s="80">
        <v>73397</v>
      </c>
      <c r="H48" s="80">
        <v>86111</v>
      </c>
      <c r="I48" s="80">
        <v>118112</v>
      </c>
      <c r="J48" s="80">
        <v>235</v>
      </c>
      <c r="K48" s="93">
        <v>15.23185</v>
      </c>
    </row>
    <row r="49" spans="1:11" ht="18" customHeight="1">
      <c r="A49" s="380" t="s">
        <v>176</v>
      </c>
      <c r="B49" s="79">
        <v>15940</v>
      </c>
      <c r="C49" s="80">
        <v>10151</v>
      </c>
      <c r="D49" s="80">
        <v>5668</v>
      </c>
      <c r="E49" s="80">
        <v>121</v>
      </c>
      <c r="F49" s="80">
        <v>538407</v>
      </c>
      <c r="G49" s="80">
        <v>58246</v>
      </c>
      <c r="H49" s="80">
        <v>467598</v>
      </c>
      <c r="I49" s="80">
        <v>70080</v>
      </c>
      <c r="J49" s="80">
        <v>729</v>
      </c>
      <c r="K49" s="93">
        <v>7.8350499999999998</v>
      </c>
    </row>
    <row r="50" spans="1:11" ht="18" customHeight="1">
      <c r="A50" s="380" t="s">
        <v>177</v>
      </c>
      <c r="B50" s="79">
        <v>28510</v>
      </c>
      <c r="C50" s="80">
        <v>13059</v>
      </c>
      <c r="D50" s="80">
        <v>15249</v>
      </c>
      <c r="E50" s="80">
        <v>202</v>
      </c>
      <c r="F50" s="80">
        <v>401927</v>
      </c>
      <c r="G50" s="80">
        <v>187036</v>
      </c>
      <c r="H50" s="80">
        <v>103157</v>
      </c>
      <c r="I50" s="80">
        <v>298465</v>
      </c>
      <c r="J50" s="80">
        <v>305</v>
      </c>
      <c r="K50" s="93">
        <v>78.849549999999994</v>
      </c>
    </row>
    <row r="51" spans="1:11" ht="18" customHeight="1">
      <c r="A51" s="380" t="s">
        <v>178</v>
      </c>
      <c r="B51" s="79">
        <v>12979</v>
      </c>
      <c r="C51" s="80">
        <v>8668</v>
      </c>
      <c r="D51" s="80">
        <v>4289</v>
      </c>
      <c r="E51" s="80">
        <v>22</v>
      </c>
      <c r="F51" s="80">
        <v>257959</v>
      </c>
      <c r="G51" s="80">
        <v>81470</v>
      </c>
      <c r="H51" s="80">
        <v>211958</v>
      </c>
      <c r="I51" s="80">
        <v>45956</v>
      </c>
      <c r="J51" s="80">
        <v>45</v>
      </c>
      <c r="K51" s="93">
        <v>5.7963399999999998</v>
      </c>
    </row>
    <row r="52" spans="1:11" ht="18" customHeight="1">
      <c r="A52" s="380" t="s">
        <v>179</v>
      </c>
      <c r="B52" s="79">
        <v>2797</v>
      </c>
      <c r="C52" s="80">
        <v>1613</v>
      </c>
      <c r="D52" s="80">
        <v>1156</v>
      </c>
      <c r="E52" s="80">
        <v>28</v>
      </c>
      <c r="F52" s="80">
        <v>18695</v>
      </c>
      <c r="G52" s="80">
        <v>6338</v>
      </c>
      <c r="H52" s="80">
        <v>6864</v>
      </c>
      <c r="I52" s="80">
        <v>11697</v>
      </c>
      <c r="J52" s="80">
        <v>134</v>
      </c>
      <c r="K52" s="93">
        <v>0.73870000000000002</v>
      </c>
    </row>
    <row r="53" spans="1:11" ht="18" customHeight="1">
      <c r="A53" s="381"/>
      <c r="B53" s="79"/>
      <c r="C53" s="80"/>
      <c r="D53" s="80"/>
      <c r="E53" s="80"/>
      <c r="F53" s="80"/>
      <c r="G53" s="94"/>
      <c r="H53" s="80"/>
      <c r="I53" s="80"/>
      <c r="J53" s="80"/>
      <c r="K53" s="93"/>
    </row>
    <row r="54" spans="1:11" ht="18" customHeight="1">
      <c r="A54" s="380" t="s">
        <v>180</v>
      </c>
      <c r="B54" s="79">
        <v>9057</v>
      </c>
      <c r="C54" s="80">
        <v>5016</v>
      </c>
      <c r="D54" s="80">
        <v>4013</v>
      </c>
      <c r="E54" s="80">
        <v>28</v>
      </c>
      <c r="F54" s="80">
        <v>184582</v>
      </c>
      <c r="G54" s="80">
        <v>46786</v>
      </c>
      <c r="H54" s="80">
        <v>132410</v>
      </c>
      <c r="I54" s="80">
        <v>52088</v>
      </c>
      <c r="J54" s="80">
        <v>84</v>
      </c>
      <c r="K54" s="93">
        <v>9.2956899999999987</v>
      </c>
    </row>
    <row r="55" spans="1:11" ht="18" customHeight="1">
      <c r="A55" s="380" t="s">
        <v>181</v>
      </c>
      <c r="B55" s="79">
        <v>29104</v>
      </c>
      <c r="C55" s="80">
        <v>16455</v>
      </c>
      <c r="D55" s="80">
        <v>12572</v>
      </c>
      <c r="E55" s="80">
        <v>77</v>
      </c>
      <c r="F55" s="80">
        <v>395415</v>
      </c>
      <c r="G55" s="80">
        <v>106824</v>
      </c>
      <c r="H55" s="80">
        <v>293033</v>
      </c>
      <c r="I55" s="80">
        <v>102294</v>
      </c>
      <c r="J55" s="80">
        <v>88</v>
      </c>
      <c r="K55" s="93">
        <v>7.1050100000000009</v>
      </c>
    </row>
    <row r="56" spans="1:11" ht="18" customHeight="1">
      <c r="A56" s="380" t="s">
        <v>182</v>
      </c>
      <c r="B56" s="79">
        <v>6600</v>
      </c>
      <c r="C56" s="80">
        <v>4627</v>
      </c>
      <c r="D56" s="80">
        <v>1958</v>
      </c>
      <c r="E56" s="80">
        <v>15</v>
      </c>
      <c r="F56" s="80">
        <v>122830</v>
      </c>
      <c r="G56" s="80">
        <v>24828</v>
      </c>
      <c r="H56" s="80">
        <v>100630</v>
      </c>
      <c r="I56" s="80">
        <v>22138</v>
      </c>
      <c r="J56" s="80">
        <v>62</v>
      </c>
      <c r="K56" s="93">
        <v>3.4326500000000002</v>
      </c>
    </row>
    <row r="57" spans="1:11" ht="18" customHeight="1">
      <c r="A57" s="380" t="s">
        <v>183</v>
      </c>
      <c r="B57" s="79">
        <v>12618</v>
      </c>
      <c r="C57" s="80">
        <v>9209</v>
      </c>
      <c r="D57" s="80">
        <v>3371</v>
      </c>
      <c r="E57" s="80">
        <v>38</v>
      </c>
      <c r="F57" s="80">
        <v>632390</v>
      </c>
      <c r="G57" s="80">
        <v>125770</v>
      </c>
      <c r="H57" s="80">
        <v>592186</v>
      </c>
      <c r="I57" s="80">
        <v>40044</v>
      </c>
      <c r="J57" s="80">
        <v>160</v>
      </c>
      <c r="K57" s="93">
        <v>5.9957799999999999</v>
      </c>
    </row>
    <row r="58" spans="1:11" ht="18" customHeight="1">
      <c r="A58" s="380" t="s">
        <v>184</v>
      </c>
      <c r="B58" s="79">
        <v>388</v>
      </c>
      <c r="C58" s="80">
        <v>365</v>
      </c>
      <c r="D58" s="80">
        <v>12</v>
      </c>
      <c r="E58" s="80">
        <v>11</v>
      </c>
      <c r="F58" s="80">
        <v>1451</v>
      </c>
      <c r="G58" s="80">
        <v>178</v>
      </c>
      <c r="H58" s="80">
        <v>1346</v>
      </c>
      <c r="I58" s="80">
        <v>30</v>
      </c>
      <c r="J58" s="80">
        <v>75</v>
      </c>
      <c r="K58" s="93">
        <v>0.11225999999999998</v>
      </c>
    </row>
    <row r="59" spans="1:11" ht="18" customHeight="1">
      <c r="A59" s="381"/>
      <c r="B59" s="79"/>
      <c r="C59" s="80"/>
      <c r="D59" s="80"/>
      <c r="E59" s="80"/>
      <c r="F59" s="80"/>
      <c r="G59" s="94"/>
      <c r="H59" s="80"/>
      <c r="I59" s="80"/>
      <c r="J59" s="80"/>
      <c r="K59" s="93"/>
    </row>
    <row r="60" spans="1:11" ht="18" customHeight="1">
      <c r="A60" s="380" t="s">
        <v>80</v>
      </c>
      <c r="B60" s="79">
        <v>13150</v>
      </c>
      <c r="C60" s="80">
        <v>7823</v>
      </c>
      <c r="D60" s="80">
        <v>5282</v>
      </c>
      <c r="E60" s="80">
        <v>45</v>
      </c>
      <c r="F60" s="80">
        <v>199994</v>
      </c>
      <c r="G60" s="80">
        <v>49820</v>
      </c>
      <c r="H60" s="80">
        <v>129561</v>
      </c>
      <c r="I60" s="80">
        <v>70230</v>
      </c>
      <c r="J60" s="80">
        <v>203</v>
      </c>
      <c r="K60" s="93">
        <v>1.56446</v>
      </c>
    </row>
    <row r="61" spans="1:11" ht="18" customHeight="1">
      <c r="A61" s="380" t="s">
        <v>186</v>
      </c>
      <c r="B61" s="79">
        <v>10323</v>
      </c>
      <c r="C61" s="80">
        <v>7228</v>
      </c>
      <c r="D61" s="80">
        <v>3070</v>
      </c>
      <c r="E61" s="80">
        <v>25</v>
      </c>
      <c r="F61" s="80">
        <v>149446</v>
      </c>
      <c r="G61" s="80">
        <v>40322</v>
      </c>
      <c r="H61" s="80">
        <v>124728</v>
      </c>
      <c r="I61" s="80">
        <v>24403</v>
      </c>
      <c r="J61" s="80">
        <v>315</v>
      </c>
      <c r="K61" s="93">
        <v>2.75888</v>
      </c>
    </row>
    <row r="62" spans="1:11" ht="18" customHeight="1">
      <c r="A62" s="380" t="s">
        <v>187</v>
      </c>
      <c r="B62" s="79">
        <v>2546</v>
      </c>
      <c r="C62" s="80">
        <v>1858</v>
      </c>
      <c r="D62" s="80">
        <v>677</v>
      </c>
      <c r="E62" s="80">
        <v>11</v>
      </c>
      <c r="F62" s="80">
        <v>16968</v>
      </c>
      <c r="G62" s="80">
        <v>4776</v>
      </c>
      <c r="H62" s="80">
        <v>13409</v>
      </c>
      <c r="I62" s="80">
        <v>3521</v>
      </c>
      <c r="J62" s="80">
        <v>38</v>
      </c>
      <c r="K62" s="93">
        <v>0.49411000000000005</v>
      </c>
    </row>
    <row r="63" spans="1:11" ht="18" customHeight="1">
      <c r="A63" s="380" t="s">
        <v>188</v>
      </c>
      <c r="B63" s="79">
        <v>4533</v>
      </c>
      <c r="C63" s="80">
        <v>3677</v>
      </c>
      <c r="D63" s="80">
        <v>833</v>
      </c>
      <c r="E63" s="80">
        <v>23</v>
      </c>
      <c r="F63" s="80">
        <v>57653</v>
      </c>
      <c r="G63" s="80">
        <v>20967</v>
      </c>
      <c r="H63" s="80">
        <v>50301</v>
      </c>
      <c r="I63" s="80">
        <v>7274</v>
      </c>
      <c r="J63" s="80">
        <v>78</v>
      </c>
      <c r="K63" s="93">
        <v>0.72230000000000005</v>
      </c>
    </row>
    <row r="64" spans="1:11" ht="18" customHeight="1">
      <c r="A64" s="380" t="s">
        <v>189</v>
      </c>
      <c r="B64" s="79">
        <v>8088</v>
      </c>
      <c r="C64" s="80">
        <v>5581</v>
      </c>
      <c r="D64" s="80">
        <v>2483</v>
      </c>
      <c r="E64" s="80">
        <v>24</v>
      </c>
      <c r="F64" s="80">
        <v>78801</v>
      </c>
      <c r="G64" s="80">
        <v>27892</v>
      </c>
      <c r="H64" s="80">
        <v>56090</v>
      </c>
      <c r="I64" s="80">
        <v>22448</v>
      </c>
      <c r="J64" s="80">
        <v>263</v>
      </c>
      <c r="K64" s="93">
        <v>1.56569</v>
      </c>
    </row>
    <row r="65" spans="1:11" ht="18" customHeight="1" thickBot="1">
      <c r="A65" s="382"/>
      <c r="B65" s="73"/>
      <c r="C65" s="72"/>
      <c r="D65" s="72"/>
      <c r="E65" s="72"/>
      <c r="F65" s="72"/>
      <c r="G65" s="72"/>
      <c r="H65" s="72"/>
      <c r="I65" s="72"/>
      <c r="J65" s="72"/>
      <c r="K65" s="72"/>
    </row>
    <row r="66" spans="1:11" s="92" customFormat="1" ht="18" customHeight="1"/>
    <row r="67" spans="1:11" s="71" customFormat="1" ht="18" customHeight="1"/>
    <row r="68" spans="1:11" s="71" customFormat="1" ht="18" customHeight="1"/>
    <row r="69" spans="1:11" s="71" customFormat="1" ht="18" customHeight="1"/>
    <row r="70" spans="1:11" s="71" customFormat="1" ht="18" customHeight="1"/>
    <row r="71" spans="1:11" s="71" customFormat="1" ht="18" customHeight="1"/>
    <row r="72" spans="1:11" s="71" customFormat="1" ht="18" customHeight="1"/>
    <row r="73" spans="1:11" s="71" customFormat="1" ht="18" customHeight="1"/>
    <row r="74" spans="1:11" s="71" customFormat="1" ht="18" customHeight="1"/>
    <row r="75" spans="1:11" s="71" customFormat="1" ht="18" customHeight="1"/>
    <row r="76" spans="1:11" s="71" customFormat="1" ht="18" customHeight="1"/>
    <row r="77" spans="1:11" s="71" customFormat="1" ht="18" customHeight="1"/>
    <row r="78" spans="1:11" s="71" customFormat="1" ht="12"/>
    <row r="79" spans="1:11" s="71" customFormat="1" ht="12"/>
    <row r="80" spans="1:11"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row r="114" s="71" customFormat="1" ht="12"/>
    <row r="115" s="71" customFormat="1" ht="12"/>
  </sheetData>
  <mergeCells count="57">
    <mergeCell ref="H4:H5"/>
    <mergeCell ref="J4:J5"/>
    <mergeCell ref="A66:IV66"/>
    <mergeCell ref="A67:IV67"/>
    <mergeCell ref="A1:K1"/>
    <mergeCell ref="B2:K2"/>
    <mergeCell ref="C4:C5"/>
    <mergeCell ref="E4:E5"/>
    <mergeCell ref="G4:G5"/>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 ref="A114:IV114"/>
    <mergeCell ref="A115:IV11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showGridLines="0" showZeros="0" workbookViewId="0">
      <selection activeCell="N26" sqref="N26"/>
    </sheetView>
  </sheetViews>
  <sheetFormatPr defaultRowHeight="14.25"/>
  <cols>
    <col min="1" max="11" width="15" style="70" customWidth="1"/>
    <col min="12" max="16384" width="9" style="70"/>
  </cols>
  <sheetData>
    <row r="1" spans="1:9" ht="21" customHeight="1">
      <c r="A1" s="91" t="s">
        <v>738</v>
      </c>
      <c r="B1" s="91"/>
      <c r="C1" s="91"/>
      <c r="D1" s="91"/>
      <c r="E1" s="91"/>
      <c r="F1" s="91"/>
      <c r="G1" s="91"/>
      <c r="H1" s="91"/>
      <c r="I1" s="91"/>
    </row>
    <row r="2" spans="1:9" ht="18" customHeight="1" thickBot="1">
      <c r="A2" s="90"/>
      <c r="B2" s="89"/>
      <c r="C2" s="89"/>
      <c r="D2" s="89"/>
      <c r="E2" s="89"/>
      <c r="F2" s="89"/>
      <c r="G2" s="89"/>
      <c r="H2" s="89"/>
      <c r="I2" s="89"/>
    </row>
    <row r="3" spans="1:9" ht="18" customHeight="1">
      <c r="A3" s="630" t="s">
        <v>538</v>
      </c>
      <c r="B3" s="631" t="s">
        <v>725</v>
      </c>
      <c r="C3" s="608"/>
      <c r="D3" s="608"/>
      <c r="E3" s="576" t="s">
        <v>739</v>
      </c>
      <c r="F3" s="608"/>
      <c r="G3" s="608"/>
      <c r="H3" s="608"/>
      <c r="I3" s="576" t="s">
        <v>727</v>
      </c>
    </row>
    <row r="4" spans="1:9" ht="18" customHeight="1">
      <c r="A4" s="517" t="s">
        <v>5</v>
      </c>
      <c r="B4" s="632" t="s">
        <v>718</v>
      </c>
      <c r="C4" s="467" t="s">
        <v>740</v>
      </c>
      <c r="D4" s="467" t="s">
        <v>741</v>
      </c>
      <c r="E4" s="577" t="s">
        <v>742</v>
      </c>
      <c r="F4" s="627" t="s">
        <v>33</v>
      </c>
      <c r="G4" s="467" t="s">
        <v>740</v>
      </c>
      <c r="H4" s="467" t="s">
        <v>741</v>
      </c>
      <c r="I4" s="577" t="s">
        <v>559</v>
      </c>
    </row>
    <row r="5" spans="1:9" ht="18" customHeight="1">
      <c r="A5" s="517" t="s">
        <v>126</v>
      </c>
      <c r="B5" s="632"/>
      <c r="C5" s="577" t="s">
        <v>743</v>
      </c>
      <c r="D5" s="577" t="s">
        <v>744</v>
      </c>
      <c r="E5" s="577" t="s">
        <v>706</v>
      </c>
      <c r="F5" s="628"/>
      <c r="G5" s="577" t="s">
        <v>743</v>
      </c>
      <c r="H5" s="577" t="s">
        <v>744</v>
      </c>
      <c r="I5" s="577" t="s">
        <v>734</v>
      </c>
    </row>
    <row r="6" spans="1:9" ht="18" customHeight="1">
      <c r="A6" s="83"/>
      <c r="B6" s="82"/>
      <c r="C6" s="81"/>
      <c r="D6" s="81"/>
      <c r="E6" s="81"/>
      <c r="F6" s="81"/>
      <c r="G6" s="81"/>
      <c r="H6" s="81"/>
      <c r="I6" s="81"/>
    </row>
    <row r="7" spans="1:9" ht="18" customHeight="1">
      <c r="A7" s="78" t="s">
        <v>32</v>
      </c>
      <c r="B7" s="79">
        <f>C7+D7</f>
        <v>377200</v>
      </c>
      <c r="C7" s="76">
        <v>311681</v>
      </c>
      <c r="D7" s="76">
        <v>65519</v>
      </c>
      <c r="E7" s="76"/>
      <c r="F7" s="76"/>
      <c r="G7" s="76"/>
      <c r="H7" s="76"/>
      <c r="I7" s="76"/>
    </row>
    <row r="8" spans="1:9" ht="18" customHeight="1">
      <c r="A8" s="78" t="s">
        <v>31</v>
      </c>
      <c r="B8" s="79">
        <f>C8+D8</f>
        <v>1029571</v>
      </c>
      <c r="C8" s="76">
        <v>948628</v>
      </c>
      <c r="D8" s="76">
        <v>80943</v>
      </c>
      <c r="E8" s="76">
        <f>G8+H8</f>
        <v>414.5</v>
      </c>
      <c r="F8" s="76"/>
      <c r="G8" s="75">
        <v>379.6</v>
      </c>
      <c r="H8" s="75">
        <v>34.9</v>
      </c>
      <c r="I8" s="76"/>
    </row>
    <row r="9" spans="1:9" ht="18" customHeight="1">
      <c r="A9" s="78" t="s">
        <v>30</v>
      </c>
      <c r="B9" s="79">
        <f>C9+D9</f>
        <v>1100086</v>
      </c>
      <c r="C9" s="76">
        <v>1001272</v>
      </c>
      <c r="D9" s="76">
        <v>98814</v>
      </c>
      <c r="E9" s="76">
        <f>G9+H9</f>
        <v>452.5</v>
      </c>
      <c r="F9" s="76"/>
      <c r="G9" s="75">
        <v>409.4</v>
      </c>
      <c r="H9" s="75">
        <v>43.1</v>
      </c>
      <c r="I9" s="76"/>
    </row>
    <row r="10" spans="1:9" ht="18" customHeight="1">
      <c r="A10" s="78" t="s">
        <v>29</v>
      </c>
      <c r="B10" s="79">
        <f>C10+D10</f>
        <v>1043576</v>
      </c>
      <c r="C10" s="76">
        <v>931716</v>
      </c>
      <c r="D10" s="76">
        <v>111860</v>
      </c>
      <c r="E10" s="76">
        <f>G10+H10</f>
        <v>448.5</v>
      </c>
      <c r="F10" s="76"/>
      <c r="G10" s="75">
        <v>400.5</v>
      </c>
      <c r="H10" s="75">
        <v>48</v>
      </c>
      <c r="I10" s="76"/>
    </row>
    <row r="11" spans="1:9" ht="18" customHeight="1">
      <c r="A11" s="78" t="s">
        <v>28</v>
      </c>
      <c r="B11" s="79">
        <f>C11+D11</f>
        <v>1042002</v>
      </c>
      <c r="C11" s="76">
        <v>928312</v>
      </c>
      <c r="D11" s="76">
        <v>113690</v>
      </c>
      <c r="E11" s="76">
        <f>G11+H11</f>
        <v>446.8</v>
      </c>
      <c r="F11" s="76"/>
      <c r="G11" s="75">
        <v>397.5</v>
      </c>
      <c r="H11" s="75">
        <v>49.3</v>
      </c>
      <c r="I11" s="76"/>
    </row>
    <row r="12" spans="1:9" ht="18" customHeight="1">
      <c r="A12" s="78" t="s">
        <v>27</v>
      </c>
      <c r="B12" s="79">
        <f>C12+D12</f>
        <v>1023719</v>
      </c>
      <c r="C12" s="76">
        <v>905804</v>
      </c>
      <c r="D12" s="76">
        <v>117915</v>
      </c>
      <c r="E12" s="76">
        <f>G12+H12</f>
        <v>428.6</v>
      </c>
      <c r="F12" s="76"/>
      <c r="G12" s="75">
        <v>378.8</v>
      </c>
      <c r="H12" s="75">
        <v>49.8</v>
      </c>
      <c r="I12" s="76"/>
    </row>
    <row r="13" spans="1:9" ht="18" customHeight="1">
      <c r="A13" s="78" t="s">
        <v>26</v>
      </c>
      <c r="B13" s="79">
        <f>C13+D13</f>
        <v>952029</v>
      </c>
      <c r="C13" s="76">
        <v>832987</v>
      </c>
      <c r="D13" s="76">
        <v>119042</v>
      </c>
      <c r="E13" s="76">
        <f>G13+H13</f>
        <v>409.40000000000003</v>
      </c>
      <c r="F13" s="76"/>
      <c r="G13" s="75">
        <v>358.6</v>
      </c>
      <c r="H13" s="75">
        <v>50.8</v>
      </c>
      <c r="I13" s="76"/>
    </row>
    <row r="14" spans="1:9" ht="18" customHeight="1">
      <c r="A14" s="78" t="s">
        <v>25</v>
      </c>
      <c r="B14" s="79">
        <f>C14+D14</f>
        <v>916298</v>
      </c>
      <c r="C14" s="76">
        <v>801483</v>
      </c>
      <c r="D14" s="76">
        <v>114815</v>
      </c>
      <c r="E14" s="76">
        <f>G14+H14</f>
        <v>401.40000000000003</v>
      </c>
      <c r="F14" s="76"/>
      <c r="G14" s="75">
        <v>351.3</v>
      </c>
      <c r="H14" s="75">
        <v>50.1</v>
      </c>
      <c r="I14" s="76"/>
    </row>
    <row r="15" spans="1:9" ht="18" customHeight="1">
      <c r="A15" s="78" t="s">
        <v>24</v>
      </c>
      <c r="B15" s="79">
        <v>840083</v>
      </c>
      <c r="C15" s="76">
        <v>731659</v>
      </c>
      <c r="D15" s="76">
        <v>108424</v>
      </c>
      <c r="E15" s="76">
        <f>G15+H15</f>
        <v>363.4</v>
      </c>
      <c r="F15" s="75">
        <v>77.954300000000003</v>
      </c>
      <c r="G15" s="75">
        <v>315</v>
      </c>
      <c r="H15" s="75">
        <v>48.4</v>
      </c>
      <c r="I15" s="76"/>
    </row>
    <row r="16" spans="1:9" ht="18" customHeight="1">
      <c r="A16" s="78" t="s">
        <v>23</v>
      </c>
      <c r="B16" s="79">
        <f>C16+D16</f>
        <v>791867</v>
      </c>
      <c r="C16" s="80">
        <v>699974</v>
      </c>
      <c r="D16" s="76">
        <v>91893</v>
      </c>
      <c r="E16" s="76">
        <v>362.8</v>
      </c>
      <c r="F16" s="75">
        <v>76.292000000000002</v>
      </c>
      <c r="G16" s="75">
        <v>316.39999999999998</v>
      </c>
      <c r="H16" s="75">
        <v>46.4</v>
      </c>
      <c r="I16" s="76"/>
    </row>
    <row r="17" spans="1:9" ht="18" customHeight="1">
      <c r="A17" s="78" t="s">
        <v>22</v>
      </c>
      <c r="B17" s="79">
        <v>767364</v>
      </c>
      <c r="C17" s="76">
        <v>681277</v>
      </c>
      <c r="D17" s="76">
        <v>86087</v>
      </c>
      <c r="E17" s="76">
        <v>333.8</v>
      </c>
      <c r="F17" s="75">
        <v>71.576099999999997</v>
      </c>
      <c r="G17" s="75">
        <v>294.2</v>
      </c>
      <c r="H17" s="75">
        <v>39.6</v>
      </c>
      <c r="I17" s="76"/>
    </row>
    <row r="18" spans="1:9" ht="18" customHeight="1">
      <c r="A18" s="78" t="s">
        <v>21</v>
      </c>
      <c r="B18" s="79">
        <f>C18+D18</f>
        <v>740917</v>
      </c>
      <c r="C18" s="76">
        <v>663486</v>
      </c>
      <c r="D18" s="76">
        <v>77431</v>
      </c>
      <c r="E18" s="76">
        <v>358.8</v>
      </c>
      <c r="F18" s="75">
        <v>76.454599999999999</v>
      </c>
      <c r="G18" s="75">
        <v>319.10000000000002</v>
      </c>
      <c r="H18" s="75">
        <v>39.700000000000003</v>
      </c>
      <c r="I18" s="76"/>
    </row>
    <row r="19" spans="1:9" ht="18" customHeight="1">
      <c r="A19" s="78" t="s">
        <v>20</v>
      </c>
      <c r="B19" s="79">
        <v>722050</v>
      </c>
      <c r="C19" s="76">
        <v>644166</v>
      </c>
      <c r="D19" s="76">
        <v>77884</v>
      </c>
      <c r="E19" s="76">
        <v>334.6</v>
      </c>
      <c r="F19" s="75">
        <v>67.964100000000002</v>
      </c>
      <c r="G19" s="75">
        <v>292.10000000000002</v>
      </c>
      <c r="H19" s="75">
        <v>42.5</v>
      </c>
      <c r="I19" s="76"/>
    </row>
    <row r="20" spans="1:9" ht="18" customHeight="1">
      <c r="A20" s="78" t="s">
        <v>19</v>
      </c>
      <c r="B20" s="79">
        <f>C20+D20</f>
        <v>709026</v>
      </c>
      <c r="C20" s="76">
        <v>629079</v>
      </c>
      <c r="D20" s="80">
        <v>79947</v>
      </c>
      <c r="E20" s="76">
        <v>311.10000000000002</v>
      </c>
      <c r="F20" s="75">
        <v>68.490600000000001</v>
      </c>
      <c r="G20" s="75">
        <v>265.7</v>
      </c>
      <c r="H20" s="75">
        <v>45.4</v>
      </c>
      <c r="I20" s="76"/>
    </row>
    <row r="21" spans="1:9" ht="18" customHeight="1">
      <c r="A21" s="78" t="s">
        <v>18</v>
      </c>
      <c r="B21" s="79">
        <f>C21+D21</f>
        <v>704386</v>
      </c>
      <c r="C21" s="76">
        <v>623669</v>
      </c>
      <c r="D21" s="76">
        <v>80717</v>
      </c>
      <c r="E21" s="76">
        <v>287.3</v>
      </c>
      <c r="F21" s="75">
        <v>77.616100000000003</v>
      </c>
      <c r="G21" s="75">
        <v>243</v>
      </c>
      <c r="H21" s="75">
        <v>44.3</v>
      </c>
      <c r="I21" s="75">
        <v>273.17003999999997</v>
      </c>
    </row>
    <row r="22" spans="1:9" ht="18" customHeight="1">
      <c r="A22" s="78" t="s">
        <v>17</v>
      </c>
      <c r="B22" s="77">
        <v>694715</v>
      </c>
      <c r="C22" s="76">
        <v>612709</v>
      </c>
      <c r="D22" s="76">
        <v>82006</v>
      </c>
      <c r="E22" s="75">
        <f>2827238/10000</f>
        <v>282.72379999999998</v>
      </c>
      <c r="F22" s="75">
        <v>71.522300000000001</v>
      </c>
      <c r="G22" s="75">
        <f>2411074/10000</f>
        <v>241.10740000000001</v>
      </c>
      <c r="H22" s="75">
        <f>416164/10000</f>
        <v>41.616399999999999</v>
      </c>
      <c r="I22" s="75">
        <v>280.93419</v>
      </c>
    </row>
    <row r="23" spans="1:9" ht="18" customHeight="1">
      <c r="A23" s="78" t="s">
        <v>16</v>
      </c>
      <c r="B23" s="77">
        <v>687698</v>
      </c>
      <c r="C23" s="76">
        <v>604285</v>
      </c>
      <c r="D23" s="76">
        <v>83413</v>
      </c>
      <c r="E23" s="75">
        <f>2760325/10000</f>
        <v>276.03250000000003</v>
      </c>
      <c r="F23" s="75">
        <v>71.768799999999999</v>
      </c>
      <c r="G23" s="75">
        <f>2338806/10000</f>
        <v>233.88059999999999</v>
      </c>
      <c r="H23" s="75">
        <f>421519/10000</f>
        <v>42.151899999999998</v>
      </c>
      <c r="I23" s="75">
        <v>328.55706000000004</v>
      </c>
    </row>
    <row r="24" spans="1:9" ht="18" customHeight="1">
      <c r="A24" s="78">
        <v>2009</v>
      </c>
      <c r="B24" s="77">
        <v>683767</v>
      </c>
      <c r="C24" s="76">
        <v>599078</v>
      </c>
      <c r="D24" s="76">
        <v>84689</v>
      </c>
      <c r="E24" s="75">
        <v>277.10000000000002</v>
      </c>
      <c r="F24" s="75">
        <v>71.8566</v>
      </c>
      <c r="G24" s="75">
        <v>234</v>
      </c>
      <c r="H24" s="75">
        <v>43.1</v>
      </c>
      <c r="I24" s="75">
        <v>370.90266000000003</v>
      </c>
    </row>
    <row r="25" spans="1:9" ht="18" customHeight="1">
      <c r="A25" s="78">
        <v>2010</v>
      </c>
      <c r="B25" s="77">
        <v>681715</v>
      </c>
      <c r="C25" s="76">
        <v>594658</v>
      </c>
      <c r="D25" s="76">
        <v>87057</v>
      </c>
      <c r="E25" s="75">
        <v>277.3</v>
      </c>
      <c r="F25" s="75">
        <v>71.599999999999994</v>
      </c>
      <c r="G25" s="75">
        <v>233.4</v>
      </c>
      <c r="H25" s="75">
        <v>43.9</v>
      </c>
      <c r="I25" s="75">
        <v>309.88987000000003</v>
      </c>
    </row>
    <row r="26" spans="1:9" ht="18" customHeight="1">
      <c r="A26" s="78"/>
      <c r="B26" s="77"/>
      <c r="C26" s="76"/>
      <c r="D26" s="76"/>
      <c r="E26" s="75"/>
      <c r="F26" s="75"/>
      <c r="G26" s="75"/>
      <c r="H26" s="75"/>
      <c r="I26" s="75"/>
    </row>
    <row r="27" spans="1:9" ht="18" customHeight="1">
      <c r="A27" s="335" t="s">
        <v>159</v>
      </c>
      <c r="B27" s="77">
        <v>6633</v>
      </c>
      <c r="C27" s="76">
        <v>3944</v>
      </c>
      <c r="D27" s="76">
        <v>2689</v>
      </c>
      <c r="E27" s="75">
        <v>3.2</v>
      </c>
      <c r="F27" s="75">
        <v>1.6</v>
      </c>
      <c r="G27" s="75">
        <v>1.3</v>
      </c>
      <c r="H27" s="75">
        <v>1.8</v>
      </c>
      <c r="I27" s="75">
        <v>16.75928</v>
      </c>
    </row>
    <row r="28" spans="1:9" ht="18" customHeight="1">
      <c r="A28" s="336" t="s">
        <v>160</v>
      </c>
      <c r="B28" s="77">
        <v>5352</v>
      </c>
      <c r="C28" s="76">
        <v>3828</v>
      </c>
      <c r="D28" s="76">
        <v>1524</v>
      </c>
      <c r="E28" s="75">
        <v>2.1</v>
      </c>
      <c r="F28" s="75">
        <v>1</v>
      </c>
      <c r="G28" s="75">
        <v>1.1000000000000001</v>
      </c>
      <c r="H28" s="75">
        <v>0.9</v>
      </c>
      <c r="I28" s="75">
        <v>6.0230399999999999</v>
      </c>
    </row>
    <row r="29" spans="1:9" ht="18" customHeight="1">
      <c r="A29" s="336" t="s">
        <v>161</v>
      </c>
      <c r="B29" s="77">
        <v>52160</v>
      </c>
      <c r="C29" s="76">
        <v>48971</v>
      </c>
      <c r="D29" s="76">
        <v>3189</v>
      </c>
      <c r="E29" s="75">
        <v>18.3</v>
      </c>
      <c r="F29" s="75">
        <v>3.1</v>
      </c>
      <c r="G29" s="75">
        <v>16.8</v>
      </c>
      <c r="H29" s="75">
        <v>1.5</v>
      </c>
      <c r="I29" s="75">
        <v>8.2592400000000001</v>
      </c>
    </row>
    <row r="30" spans="1:9" ht="18" customHeight="1">
      <c r="A30" s="336" t="s">
        <v>162</v>
      </c>
      <c r="B30" s="77">
        <v>30062</v>
      </c>
      <c r="C30" s="76">
        <v>28120</v>
      </c>
      <c r="D30" s="76">
        <v>1942</v>
      </c>
      <c r="E30" s="75">
        <v>10.3</v>
      </c>
      <c r="F30" s="75">
        <v>1.4</v>
      </c>
      <c r="G30" s="75">
        <v>9.5</v>
      </c>
      <c r="H30" s="75">
        <v>0.9</v>
      </c>
      <c r="I30" s="75">
        <v>6.1321000000000003</v>
      </c>
    </row>
    <row r="31" spans="1:9" ht="18" customHeight="1">
      <c r="A31" s="336" t="s">
        <v>163</v>
      </c>
      <c r="B31" s="77">
        <v>13522</v>
      </c>
      <c r="C31" s="76">
        <v>11251</v>
      </c>
      <c r="D31" s="76">
        <v>2271</v>
      </c>
      <c r="E31" s="75">
        <v>5.2</v>
      </c>
      <c r="F31" s="75">
        <v>1.6</v>
      </c>
      <c r="G31" s="75">
        <v>4.0999999999999996</v>
      </c>
      <c r="H31" s="75">
        <v>1.1000000000000001</v>
      </c>
      <c r="I31" s="75">
        <v>1.5055000000000001</v>
      </c>
    </row>
    <row r="32" spans="1:9" ht="18" customHeight="1">
      <c r="A32" s="128"/>
      <c r="B32" s="77"/>
      <c r="C32" s="76"/>
      <c r="D32" s="76"/>
      <c r="E32" s="75"/>
      <c r="F32" s="75"/>
      <c r="G32" s="75"/>
      <c r="H32" s="75"/>
      <c r="I32" s="75"/>
    </row>
    <row r="33" spans="1:9" ht="18" customHeight="1">
      <c r="A33" s="336" t="s">
        <v>164</v>
      </c>
      <c r="B33" s="77">
        <v>14914</v>
      </c>
      <c r="C33" s="76">
        <v>11166</v>
      </c>
      <c r="D33" s="76">
        <v>3748</v>
      </c>
      <c r="E33" s="75">
        <v>6.4</v>
      </c>
      <c r="F33" s="75">
        <v>2.7</v>
      </c>
      <c r="G33" s="75">
        <v>4.2</v>
      </c>
      <c r="H33" s="75">
        <v>2.2000000000000002</v>
      </c>
      <c r="I33" s="75">
        <v>6.1701300000000003</v>
      </c>
    </row>
    <row r="34" spans="1:9" ht="18" customHeight="1">
      <c r="A34" s="336" t="s">
        <v>165</v>
      </c>
      <c r="B34" s="77">
        <v>10982</v>
      </c>
      <c r="C34" s="76">
        <v>8989</v>
      </c>
      <c r="D34" s="76">
        <v>1993</v>
      </c>
      <c r="E34" s="75">
        <v>4.4000000000000004</v>
      </c>
      <c r="F34" s="75">
        <v>1.3</v>
      </c>
      <c r="G34" s="75">
        <v>3.5</v>
      </c>
      <c r="H34" s="75">
        <v>0.9</v>
      </c>
      <c r="I34" s="75">
        <v>0.90228999999999993</v>
      </c>
    </row>
    <row r="35" spans="1:9" ht="18" customHeight="1">
      <c r="A35" s="336" t="s">
        <v>166</v>
      </c>
      <c r="B35" s="77">
        <v>11795</v>
      </c>
      <c r="C35" s="76">
        <v>9057</v>
      </c>
      <c r="D35" s="76">
        <v>2738</v>
      </c>
      <c r="E35" s="75">
        <v>5.3</v>
      </c>
      <c r="F35" s="75">
        <v>1.7</v>
      </c>
      <c r="G35" s="75">
        <v>4</v>
      </c>
      <c r="H35" s="75">
        <v>1.3</v>
      </c>
      <c r="I35" s="75">
        <v>7.6112800000000007</v>
      </c>
    </row>
    <row r="36" spans="1:9" ht="18" customHeight="1">
      <c r="A36" s="128"/>
      <c r="B36" s="77"/>
      <c r="C36" s="76"/>
      <c r="D36" s="76"/>
      <c r="E36" s="75"/>
      <c r="F36" s="75"/>
      <c r="G36" s="75"/>
      <c r="H36" s="75"/>
      <c r="I36" s="75"/>
    </row>
    <row r="37" spans="1:9" ht="18" customHeight="1">
      <c r="A37" s="336" t="s">
        <v>167</v>
      </c>
      <c r="B37" s="77">
        <v>5410</v>
      </c>
      <c r="C37" s="76">
        <v>1739</v>
      </c>
      <c r="D37" s="76">
        <v>3671</v>
      </c>
      <c r="E37" s="75">
        <v>2.7</v>
      </c>
      <c r="F37" s="75">
        <v>1.5</v>
      </c>
      <c r="G37" s="75">
        <v>0.7</v>
      </c>
      <c r="H37" s="75">
        <v>2</v>
      </c>
      <c r="I37" s="75">
        <v>11.003219999999999</v>
      </c>
    </row>
    <row r="38" spans="1:9" ht="18" customHeight="1">
      <c r="A38" s="336" t="s">
        <v>168</v>
      </c>
      <c r="B38" s="77">
        <v>21645</v>
      </c>
      <c r="C38" s="76">
        <v>15803</v>
      </c>
      <c r="D38" s="76">
        <v>5842</v>
      </c>
      <c r="E38" s="75">
        <v>10.9</v>
      </c>
      <c r="F38" s="75">
        <v>3.1</v>
      </c>
      <c r="G38" s="75">
        <v>7.8</v>
      </c>
      <c r="H38" s="75">
        <v>3.1</v>
      </c>
      <c r="I38" s="75">
        <v>42.248350000000002</v>
      </c>
    </row>
    <row r="39" spans="1:9" ht="18" customHeight="1">
      <c r="A39" s="336" t="s">
        <v>169</v>
      </c>
      <c r="B39" s="77">
        <v>33406</v>
      </c>
      <c r="C39" s="76">
        <v>29303</v>
      </c>
      <c r="D39" s="76">
        <v>4103</v>
      </c>
      <c r="E39" s="75">
        <v>13</v>
      </c>
      <c r="F39" s="75">
        <v>3.1</v>
      </c>
      <c r="G39" s="75">
        <v>11</v>
      </c>
      <c r="H39" s="75">
        <v>1.9</v>
      </c>
      <c r="I39" s="75">
        <v>48.499020000000002</v>
      </c>
    </row>
    <row r="40" spans="1:9" ht="18" customHeight="1">
      <c r="A40" s="336" t="s">
        <v>170</v>
      </c>
      <c r="B40" s="77">
        <v>18900</v>
      </c>
      <c r="C40" s="76">
        <v>15546</v>
      </c>
      <c r="D40" s="76">
        <v>3354</v>
      </c>
      <c r="E40" s="75">
        <v>8</v>
      </c>
      <c r="F40" s="75">
        <v>2</v>
      </c>
      <c r="G40" s="75">
        <v>6.4</v>
      </c>
      <c r="H40" s="75">
        <v>1.7</v>
      </c>
      <c r="I40" s="75">
        <v>6.5413600000000001</v>
      </c>
    </row>
    <row r="41" spans="1:9" ht="18" customHeight="1">
      <c r="A41" s="336" t="s">
        <v>171</v>
      </c>
      <c r="B41" s="77">
        <v>16597</v>
      </c>
      <c r="C41" s="76">
        <v>14432</v>
      </c>
      <c r="D41" s="76">
        <v>2165</v>
      </c>
      <c r="E41" s="75">
        <v>6.7</v>
      </c>
      <c r="F41" s="75">
        <v>1.5</v>
      </c>
      <c r="G41" s="75">
        <v>5.6</v>
      </c>
      <c r="H41" s="75">
        <v>1.1000000000000001</v>
      </c>
      <c r="I41" s="75">
        <v>3.0497999999999998</v>
      </c>
    </row>
    <row r="42" spans="1:9" ht="18" customHeight="1">
      <c r="A42" s="336" t="s">
        <v>172</v>
      </c>
      <c r="B42" s="77">
        <v>20024</v>
      </c>
      <c r="C42" s="76">
        <v>16934</v>
      </c>
      <c r="D42" s="76">
        <v>3090</v>
      </c>
      <c r="E42" s="75">
        <v>7.3</v>
      </c>
      <c r="F42" s="75">
        <v>2</v>
      </c>
      <c r="G42" s="75">
        <v>6.2</v>
      </c>
      <c r="H42" s="75">
        <v>1.2</v>
      </c>
      <c r="I42" s="75">
        <v>2.4165099999999997</v>
      </c>
    </row>
    <row r="43" spans="1:9" ht="18" customHeight="1">
      <c r="A43" s="336" t="s">
        <v>173</v>
      </c>
      <c r="B43" s="77">
        <v>79268</v>
      </c>
      <c r="C43" s="76">
        <v>72943</v>
      </c>
      <c r="D43" s="76">
        <v>6325</v>
      </c>
      <c r="E43" s="75">
        <v>33.5</v>
      </c>
      <c r="F43" s="75">
        <v>9.6</v>
      </c>
      <c r="G43" s="75">
        <v>30.4</v>
      </c>
      <c r="H43" s="75">
        <v>3.1</v>
      </c>
      <c r="I43" s="75">
        <v>59.017880000000005</v>
      </c>
    </row>
    <row r="44" spans="1:9" ht="18" customHeight="1">
      <c r="A44" s="128"/>
      <c r="B44" s="77"/>
      <c r="C44" s="76"/>
      <c r="D44" s="76"/>
      <c r="E44" s="75"/>
      <c r="F44" s="75"/>
      <c r="G44" s="75"/>
      <c r="H44" s="75"/>
      <c r="I44" s="75"/>
    </row>
    <row r="45" spans="1:9" ht="18" customHeight="1">
      <c r="A45" s="336" t="s">
        <v>174</v>
      </c>
      <c r="B45" s="77">
        <v>50932</v>
      </c>
      <c r="C45" s="76">
        <v>47311</v>
      </c>
      <c r="D45" s="76">
        <v>3621</v>
      </c>
      <c r="E45" s="75">
        <v>21.3</v>
      </c>
      <c r="F45" s="75">
        <v>5.0999999999999996</v>
      </c>
      <c r="G45" s="75">
        <v>19.5</v>
      </c>
      <c r="H45" s="75">
        <v>1.8</v>
      </c>
      <c r="I45" s="75">
        <v>7.3956399999999993</v>
      </c>
    </row>
    <row r="46" spans="1:9" ht="18" customHeight="1">
      <c r="A46" s="336" t="s">
        <v>175</v>
      </c>
      <c r="B46" s="77">
        <v>29746</v>
      </c>
      <c r="C46" s="76">
        <v>25763</v>
      </c>
      <c r="D46" s="76">
        <v>3983</v>
      </c>
      <c r="E46" s="75">
        <v>11.2</v>
      </c>
      <c r="F46" s="75">
        <v>3.2</v>
      </c>
      <c r="G46" s="75">
        <v>9.4</v>
      </c>
      <c r="H46" s="75">
        <v>1.8</v>
      </c>
      <c r="I46" s="75">
        <v>8.2915799999999997</v>
      </c>
    </row>
    <row r="47" spans="1:9" ht="18" customHeight="1">
      <c r="A47" s="336" t="s">
        <v>176</v>
      </c>
      <c r="B47" s="77">
        <v>47418</v>
      </c>
      <c r="C47" s="76">
        <v>42863</v>
      </c>
      <c r="D47" s="76">
        <v>4555</v>
      </c>
      <c r="E47" s="75">
        <v>16.899999999999999</v>
      </c>
      <c r="F47" s="75">
        <v>4.9000000000000004</v>
      </c>
      <c r="G47" s="75">
        <v>14.9</v>
      </c>
      <c r="H47" s="75">
        <v>2</v>
      </c>
      <c r="I47" s="75">
        <v>10.462300000000001</v>
      </c>
    </row>
    <row r="48" spans="1:9" ht="18" customHeight="1">
      <c r="A48" s="336" t="s">
        <v>177</v>
      </c>
      <c r="B48" s="77">
        <v>25754</v>
      </c>
      <c r="C48" s="76">
        <v>19506</v>
      </c>
      <c r="D48" s="76">
        <v>6248</v>
      </c>
      <c r="E48" s="75">
        <v>11.8</v>
      </c>
      <c r="F48" s="75">
        <v>3.1</v>
      </c>
      <c r="G48" s="75">
        <v>8.4</v>
      </c>
      <c r="H48" s="75">
        <v>3.4</v>
      </c>
      <c r="I48" s="75">
        <v>26.53482</v>
      </c>
    </row>
    <row r="49" spans="1:9" ht="18" customHeight="1">
      <c r="A49" s="336" t="s">
        <v>178</v>
      </c>
      <c r="B49" s="77">
        <v>16069</v>
      </c>
      <c r="C49" s="76">
        <v>14355</v>
      </c>
      <c r="D49" s="76">
        <v>1714</v>
      </c>
      <c r="E49" s="75">
        <v>7.6</v>
      </c>
      <c r="F49" s="75">
        <v>1.6</v>
      </c>
      <c r="G49" s="75">
        <v>6.6</v>
      </c>
      <c r="H49" s="75">
        <v>1</v>
      </c>
      <c r="I49" s="75">
        <v>4.1792699999999998</v>
      </c>
    </row>
    <row r="50" spans="1:9" ht="18" customHeight="1">
      <c r="A50" s="336" t="s">
        <v>179</v>
      </c>
      <c r="B50" s="77">
        <v>3025</v>
      </c>
      <c r="C50" s="76">
        <v>2567</v>
      </c>
      <c r="D50" s="76">
        <v>458</v>
      </c>
      <c r="E50" s="75">
        <v>1.5</v>
      </c>
      <c r="F50" s="75">
        <v>0.4</v>
      </c>
      <c r="G50" s="75">
        <v>1.2</v>
      </c>
      <c r="H50" s="75">
        <v>0.2</v>
      </c>
      <c r="I50" s="75">
        <v>0.49398999999999998</v>
      </c>
    </row>
    <row r="51" spans="1:9" ht="18" customHeight="1">
      <c r="A51" s="128"/>
      <c r="B51" s="77"/>
      <c r="C51" s="76"/>
      <c r="D51" s="76"/>
      <c r="E51" s="75"/>
      <c r="F51" s="75"/>
      <c r="G51" s="75"/>
      <c r="H51" s="75"/>
      <c r="I51" s="75"/>
    </row>
    <row r="52" spans="1:9" ht="18" customHeight="1">
      <c r="A52" s="336" t="s">
        <v>180</v>
      </c>
      <c r="B52" s="77">
        <v>10913</v>
      </c>
      <c r="C52" s="76">
        <v>8605</v>
      </c>
      <c r="D52" s="76">
        <v>2308</v>
      </c>
      <c r="E52" s="75">
        <v>5.2</v>
      </c>
      <c r="F52" s="75">
        <v>1.5</v>
      </c>
      <c r="G52" s="75">
        <v>3.9</v>
      </c>
      <c r="H52" s="75">
        <v>1.3</v>
      </c>
      <c r="I52" s="75">
        <v>3.0868099999999998</v>
      </c>
    </row>
    <row r="53" spans="1:9" ht="18" customHeight="1">
      <c r="A53" s="336" t="s">
        <v>181</v>
      </c>
      <c r="B53" s="77">
        <v>53232</v>
      </c>
      <c r="C53" s="76">
        <v>47368</v>
      </c>
      <c r="D53" s="76">
        <v>5864</v>
      </c>
      <c r="E53" s="75">
        <v>20.6</v>
      </c>
      <c r="F53" s="75">
        <v>4.7</v>
      </c>
      <c r="G53" s="75">
        <v>18.100000000000001</v>
      </c>
      <c r="H53" s="75">
        <v>2.5</v>
      </c>
      <c r="I53" s="75">
        <v>7.3919100000000002</v>
      </c>
    </row>
    <row r="54" spans="1:9" ht="18" customHeight="1">
      <c r="A54" s="336" t="s">
        <v>182</v>
      </c>
      <c r="B54" s="77">
        <v>19326</v>
      </c>
      <c r="C54" s="76">
        <v>17672</v>
      </c>
      <c r="D54" s="76">
        <v>1654</v>
      </c>
      <c r="E54" s="75">
        <v>8.5</v>
      </c>
      <c r="F54" s="75">
        <v>1.6</v>
      </c>
      <c r="G54" s="75">
        <v>7.6</v>
      </c>
      <c r="H54" s="75">
        <v>0.9</v>
      </c>
      <c r="I54" s="75">
        <v>3.0864099999999999</v>
      </c>
    </row>
    <row r="55" spans="1:9" ht="18" customHeight="1">
      <c r="A55" s="336" t="s">
        <v>183</v>
      </c>
      <c r="B55" s="77">
        <v>14063</v>
      </c>
      <c r="C55" s="76">
        <v>12619</v>
      </c>
      <c r="D55" s="76">
        <v>1444</v>
      </c>
      <c r="E55" s="75">
        <v>6.8</v>
      </c>
      <c r="F55" s="75">
        <v>1.4</v>
      </c>
      <c r="G55" s="75">
        <v>6</v>
      </c>
      <c r="H55" s="75">
        <v>0.8</v>
      </c>
      <c r="I55" s="75">
        <v>3.6252</v>
      </c>
    </row>
    <row r="56" spans="1:9" ht="18" customHeight="1">
      <c r="A56" s="336" t="s">
        <v>184</v>
      </c>
      <c r="B56" s="77">
        <v>5453</v>
      </c>
      <c r="C56" s="76">
        <v>5261</v>
      </c>
      <c r="D56" s="76">
        <v>192</v>
      </c>
      <c r="E56" s="75">
        <v>2.5</v>
      </c>
      <c r="F56" s="75">
        <v>0.4</v>
      </c>
      <c r="G56" s="75">
        <v>2.4</v>
      </c>
      <c r="H56" s="75">
        <v>0.1</v>
      </c>
      <c r="I56" s="75">
        <v>7.2570000000000009E-2</v>
      </c>
    </row>
    <row r="57" spans="1:9" ht="18" customHeight="1">
      <c r="A57" s="128"/>
      <c r="B57" s="77"/>
      <c r="C57" s="76"/>
      <c r="D57" s="76"/>
      <c r="E57" s="75"/>
      <c r="F57" s="75"/>
      <c r="G57" s="75"/>
      <c r="H57" s="75"/>
      <c r="I57" s="75"/>
    </row>
    <row r="58" spans="1:9" ht="18" customHeight="1">
      <c r="A58" s="336" t="s">
        <v>185</v>
      </c>
      <c r="B58" s="77">
        <v>29066</v>
      </c>
      <c r="C58" s="76">
        <v>27313</v>
      </c>
      <c r="D58" s="76">
        <v>1753</v>
      </c>
      <c r="E58" s="75">
        <v>10.7</v>
      </c>
      <c r="F58" s="75">
        <v>2.7</v>
      </c>
      <c r="G58" s="75">
        <v>9.8000000000000007</v>
      </c>
      <c r="H58" s="75">
        <v>0.8</v>
      </c>
      <c r="I58" s="75">
        <v>2.71563</v>
      </c>
    </row>
    <row r="59" spans="1:9" ht="18" customHeight="1">
      <c r="A59" s="336" t="s">
        <v>186</v>
      </c>
      <c r="B59" s="77">
        <v>17400</v>
      </c>
      <c r="C59" s="76">
        <v>16150</v>
      </c>
      <c r="D59" s="76">
        <v>1250</v>
      </c>
      <c r="E59" s="75">
        <v>6.7</v>
      </c>
      <c r="F59" s="75">
        <v>1.2</v>
      </c>
      <c r="G59" s="75">
        <v>6.1</v>
      </c>
      <c r="H59" s="75">
        <v>0.6</v>
      </c>
      <c r="I59" s="75">
        <v>1.3977999999999999</v>
      </c>
    </row>
    <row r="60" spans="1:9" ht="18" customHeight="1">
      <c r="A60" s="336" t="s">
        <v>187</v>
      </c>
      <c r="B60" s="77">
        <v>4562</v>
      </c>
      <c r="C60" s="76">
        <v>4160</v>
      </c>
      <c r="D60" s="76">
        <v>402</v>
      </c>
      <c r="E60" s="75">
        <v>2</v>
      </c>
      <c r="F60" s="75">
        <v>0.4</v>
      </c>
      <c r="G60" s="75">
        <v>1.8</v>
      </c>
      <c r="H60" s="75">
        <v>0.2</v>
      </c>
      <c r="I60" s="75">
        <v>8.7160000000000001E-2</v>
      </c>
    </row>
    <row r="61" spans="1:9" ht="18" customHeight="1">
      <c r="A61" s="336" t="s">
        <v>188</v>
      </c>
      <c r="B61" s="77">
        <v>2764</v>
      </c>
      <c r="C61" s="76">
        <v>2320</v>
      </c>
      <c r="D61" s="76">
        <v>444</v>
      </c>
      <c r="E61" s="75">
        <v>1.2</v>
      </c>
      <c r="F61" s="75">
        <v>0.3</v>
      </c>
      <c r="G61" s="75">
        <v>1</v>
      </c>
      <c r="H61" s="75">
        <v>0.2</v>
      </c>
      <c r="I61" s="75">
        <v>0.33250000000000002</v>
      </c>
    </row>
    <row r="62" spans="1:9" ht="18" customHeight="1">
      <c r="A62" s="336" t="s">
        <v>189</v>
      </c>
      <c r="B62" s="77">
        <v>11322</v>
      </c>
      <c r="C62" s="76">
        <v>8799</v>
      </c>
      <c r="D62" s="76">
        <v>2523</v>
      </c>
      <c r="E62" s="75">
        <v>5.7</v>
      </c>
      <c r="F62" s="75">
        <v>1.6</v>
      </c>
      <c r="G62" s="75">
        <v>4.2</v>
      </c>
      <c r="H62" s="75">
        <v>1.5</v>
      </c>
      <c r="I62" s="75">
        <v>1.20374</v>
      </c>
    </row>
    <row r="63" spans="1:9" ht="18" customHeight="1" thickBot="1">
      <c r="A63" s="74"/>
      <c r="B63" s="73"/>
      <c r="C63" s="72"/>
      <c r="D63" s="72"/>
      <c r="E63" s="72"/>
      <c r="F63" s="72"/>
      <c r="G63" s="72"/>
      <c r="H63" s="72"/>
      <c r="I63" s="72"/>
    </row>
    <row r="64" spans="1:9" s="71" customFormat="1" ht="18" customHeight="1"/>
    <row r="65" s="71" customFormat="1" ht="18" customHeight="1"/>
    <row r="66" s="71" customFormat="1" ht="18" customHeight="1"/>
    <row r="67" s="71" customFormat="1" ht="18" customHeight="1"/>
    <row r="68" s="71" customFormat="1" ht="18" customHeight="1"/>
    <row r="69" s="71" customFormat="1" ht="18" customHeight="1"/>
    <row r="70" s="71" customFormat="1" ht="18" customHeight="1"/>
    <row r="71" s="71" customFormat="1" ht="18" customHeight="1"/>
    <row r="72" s="71" customFormat="1" ht="18" customHeight="1"/>
    <row r="73" s="71" customFormat="1" ht="18" customHeight="1"/>
    <row r="74" s="71" customFormat="1" ht="18" customHeight="1"/>
    <row r="75" s="71" customFormat="1" ht="18" customHeight="1"/>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sheetData>
  <mergeCells count="53">
    <mergeCell ref="A64:IV64"/>
    <mergeCell ref="A65:IV65"/>
    <mergeCell ref="A1:I1"/>
    <mergeCell ref="B2:I2"/>
    <mergeCell ref="F4:F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 ref="A113:IV11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5"/>
  <sheetViews>
    <sheetView showGridLines="0" showZeros="0" workbookViewId="0">
      <selection activeCell="J11" sqref="J11"/>
    </sheetView>
  </sheetViews>
  <sheetFormatPr defaultRowHeight="14.25"/>
  <cols>
    <col min="1" max="1" width="14.875" style="1" customWidth="1"/>
    <col min="2" max="10" width="15.375" style="1" customWidth="1"/>
    <col min="11" max="11" width="12.5" style="1" customWidth="1"/>
    <col min="12" max="16384" width="9" style="1"/>
  </cols>
  <sheetData>
    <row r="1" spans="1:11" ht="20.25">
      <c r="A1" s="22" t="s">
        <v>746</v>
      </c>
      <c r="B1" s="22"/>
      <c r="C1" s="22"/>
      <c r="D1" s="22"/>
      <c r="E1" s="22"/>
      <c r="F1" s="22"/>
      <c r="G1" s="22"/>
      <c r="H1" s="5"/>
    </row>
    <row r="2" spans="1:11" ht="18" customHeight="1">
      <c r="A2" s="22" t="s">
        <v>15</v>
      </c>
      <c r="B2" s="22"/>
      <c r="C2" s="22"/>
      <c r="D2" s="22"/>
      <c r="E2" s="22"/>
      <c r="F2" s="37"/>
      <c r="G2" s="37"/>
    </row>
    <row r="3" spans="1:11" s="615" customFormat="1" ht="18" customHeight="1" thickBot="1">
      <c r="A3" s="635" t="s">
        <v>747</v>
      </c>
      <c r="B3" s="618" t="s">
        <v>14</v>
      </c>
      <c r="C3" s="618"/>
      <c r="D3" s="618"/>
      <c r="E3" s="618"/>
      <c r="F3" s="618"/>
      <c r="G3" s="618"/>
    </row>
    <row r="4" spans="1:11" s="615" customFormat="1" ht="36.75" customHeight="1">
      <c r="A4" s="636" t="s">
        <v>538</v>
      </c>
      <c r="B4" s="637" t="s">
        <v>559</v>
      </c>
      <c r="C4" s="638" t="s">
        <v>757</v>
      </c>
      <c r="D4" s="638" t="s">
        <v>748</v>
      </c>
      <c r="E4" s="621" t="s">
        <v>749</v>
      </c>
      <c r="F4" s="638" t="s">
        <v>750</v>
      </c>
      <c r="G4" s="639" t="s">
        <v>751</v>
      </c>
    </row>
    <row r="5" spans="1:11" s="615" customFormat="1" ht="18" customHeight="1">
      <c r="A5" s="483"/>
      <c r="B5" s="640"/>
      <c r="C5" s="641"/>
      <c r="D5" s="641"/>
      <c r="E5" s="623" t="s">
        <v>752</v>
      </c>
      <c r="F5" s="641"/>
      <c r="G5" s="642"/>
    </row>
    <row r="6" spans="1:11" ht="18" customHeight="1">
      <c r="A6" s="63" t="s">
        <v>753</v>
      </c>
      <c r="B6" s="65"/>
      <c r="C6" s="64"/>
      <c r="D6" s="64"/>
      <c r="E6" s="64"/>
      <c r="F6" s="64"/>
      <c r="G6" s="64"/>
    </row>
    <row r="7" spans="1:11" ht="18" customHeight="1">
      <c r="A7" s="63">
        <v>1989</v>
      </c>
      <c r="B7" s="10">
        <v>153.55430000000001</v>
      </c>
      <c r="C7" s="9">
        <v>146.74690000000001</v>
      </c>
      <c r="D7" s="9">
        <v>6.8074000000000003</v>
      </c>
      <c r="E7" s="9"/>
      <c r="F7" s="9"/>
      <c r="G7" s="9"/>
    </row>
    <row r="8" spans="1:11" ht="18" customHeight="1">
      <c r="A8" s="63">
        <v>1990</v>
      </c>
      <c r="B8" s="10">
        <v>186.79089999999999</v>
      </c>
      <c r="C8" s="9">
        <v>178.81780000000001</v>
      </c>
      <c r="D8" s="9">
        <v>7.2</v>
      </c>
      <c r="E8" s="9"/>
      <c r="F8" s="9"/>
      <c r="G8" s="9"/>
    </row>
    <row r="9" spans="1:11" ht="18" customHeight="1">
      <c r="A9" s="63">
        <v>1991</v>
      </c>
      <c r="B9" s="10">
        <v>224.971</v>
      </c>
      <c r="C9" s="9">
        <v>215.70840000000001</v>
      </c>
      <c r="D9" s="9">
        <v>9.2626000000000008</v>
      </c>
      <c r="E9" s="9"/>
      <c r="F9" s="9"/>
      <c r="G9" s="9"/>
    </row>
    <row r="10" spans="1:11" ht="18" customHeight="1">
      <c r="A10" s="63">
        <v>1992</v>
      </c>
      <c r="B10" s="10">
        <v>377.42329999999998</v>
      </c>
      <c r="C10" s="9">
        <v>365.76600000000002</v>
      </c>
      <c r="D10" s="9">
        <v>11.657299999999999</v>
      </c>
      <c r="E10" s="9"/>
      <c r="F10" s="9"/>
      <c r="G10" s="9"/>
    </row>
    <row r="11" spans="1:11" ht="18" customHeight="1">
      <c r="A11" s="63">
        <v>1993</v>
      </c>
      <c r="B11" s="10">
        <v>526.07050000000004</v>
      </c>
      <c r="C11" s="9">
        <v>503.54020000000003</v>
      </c>
      <c r="D11" s="9">
        <v>17.854900000000001</v>
      </c>
      <c r="E11" s="9">
        <v>1.4355</v>
      </c>
      <c r="F11" s="9">
        <v>2.3923000000000001</v>
      </c>
      <c r="G11" s="9">
        <v>0.84760000000000002</v>
      </c>
      <c r="K11" s="67"/>
    </row>
    <row r="12" spans="1:11" ht="18" customHeight="1">
      <c r="A12" s="63">
        <v>1994</v>
      </c>
      <c r="B12" s="10">
        <v>742.04409999999996</v>
      </c>
      <c r="C12" s="9">
        <v>707.42449999999997</v>
      </c>
      <c r="D12" s="9">
        <v>25.435300000000002</v>
      </c>
      <c r="E12" s="9">
        <v>3.1560999999999999</v>
      </c>
      <c r="F12" s="9">
        <v>4.5547000000000004</v>
      </c>
      <c r="G12" s="9">
        <v>1.4735</v>
      </c>
      <c r="K12" s="67"/>
    </row>
    <row r="13" spans="1:11" ht="18" customHeight="1">
      <c r="A13" s="63">
        <v>1995</v>
      </c>
      <c r="B13" s="10">
        <v>1006.0262</v>
      </c>
      <c r="C13" s="9">
        <v>950.05070000000001</v>
      </c>
      <c r="D13" s="9">
        <v>35.285200000000003</v>
      </c>
      <c r="E13" s="9">
        <v>9.6667000000000005</v>
      </c>
      <c r="F13" s="9">
        <v>8.0861000000000001</v>
      </c>
      <c r="G13" s="9">
        <v>2.9375</v>
      </c>
      <c r="K13" s="67"/>
    </row>
    <row r="14" spans="1:11" ht="18" customHeight="1">
      <c r="A14" s="63">
        <v>1996</v>
      </c>
      <c r="B14" s="10">
        <v>1252.4304</v>
      </c>
      <c r="C14" s="9">
        <v>1171.7638999999999</v>
      </c>
      <c r="D14" s="9">
        <v>45.249099999999999</v>
      </c>
      <c r="E14" s="9">
        <v>19.008400000000002</v>
      </c>
      <c r="F14" s="9">
        <v>10.8917</v>
      </c>
      <c r="G14" s="9">
        <v>5.5172999999999996</v>
      </c>
      <c r="K14" s="67"/>
    </row>
    <row r="15" spans="1:11" ht="18" customHeight="1">
      <c r="A15" s="63">
        <v>1997</v>
      </c>
      <c r="B15" s="10">
        <v>1458.1556</v>
      </c>
      <c r="C15" s="9">
        <v>1337.9050999999999</v>
      </c>
      <c r="D15" s="9">
        <v>46.9392</v>
      </c>
      <c r="E15" s="9">
        <v>52.3</v>
      </c>
      <c r="F15" s="9">
        <v>13.5677</v>
      </c>
      <c r="G15" s="9">
        <v>7.4436</v>
      </c>
      <c r="K15" s="67"/>
    </row>
    <row r="16" spans="1:11" ht="18" customHeight="1">
      <c r="A16" s="63">
        <v>1998</v>
      </c>
      <c r="B16" s="10">
        <v>1623.0890999999999</v>
      </c>
      <c r="C16" s="9">
        <v>1458.9737</v>
      </c>
      <c r="D16" s="9">
        <v>68.400000000000006</v>
      </c>
      <c r="E16" s="9">
        <v>60.592399999999998</v>
      </c>
      <c r="F16" s="9">
        <v>21.151800000000001</v>
      </c>
      <c r="G16" s="9">
        <v>9.7600999999999996</v>
      </c>
      <c r="K16" s="67"/>
    </row>
    <row r="17" spans="1:11" ht="18" customHeight="1">
      <c r="A17" s="63">
        <v>1999</v>
      </c>
      <c r="B17" s="10">
        <v>2211.8476000000001</v>
      </c>
      <c r="C17" s="9">
        <v>1965.1151</v>
      </c>
      <c r="D17" s="9">
        <v>125.2396</v>
      </c>
      <c r="E17" s="9">
        <v>89.866</v>
      </c>
      <c r="F17" s="9">
        <v>20.8781</v>
      </c>
      <c r="G17" s="9">
        <v>10.748799999999999</v>
      </c>
      <c r="K17" s="67"/>
    </row>
    <row r="18" spans="1:11" ht="18" customHeight="1">
      <c r="A18" s="63">
        <v>2000</v>
      </c>
      <c r="B18" s="10">
        <v>2644.9</v>
      </c>
      <c r="C18" s="9">
        <v>2278.5</v>
      </c>
      <c r="D18" s="9">
        <v>160.4436</v>
      </c>
      <c r="E18" s="9">
        <v>169.9984</v>
      </c>
      <c r="F18" s="9">
        <v>24.777799999999999</v>
      </c>
      <c r="G18" s="9">
        <v>11.1554</v>
      </c>
      <c r="K18" s="67"/>
    </row>
    <row r="19" spans="1:11" ht="18" customHeight="1">
      <c r="A19" s="63">
        <v>2001</v>
      </c>
      <c r="B19" s="10">
        <v>3101.8991999999998</v>
      </c>
      <c r="C19" s="9">
        <v>2488.9605999999999</v>
      </c>
      <c r="D19" s="9">
        <v>187.32400000000001</v>
      </c>
      <c r="E19" s="9">
        <v>383.60219999999998</v>
      </c>
      <c r="F19" s="9">
        <v>28.283899999999999</v>
      </c>
      <c r="G19" s="9">
        <v>13.7285</v>
      </c>
      <c r="K19" s="67"/>
    </row>
    <row r="20" spans="1:11" ht="18" customHeight="1">
      <c r="A20" s="63">
        <v>2002</v>
      </c>
      <c r="B20" s="10">
        <v>4048.6626999999999</v>
      </c>
      <c r="C20" s="9">
        <v>3171.4607000000001</v>
      </c>
      <c r="D20" s="9">
        <v>215.57400000000001</v>
      </c>
      <c r="E20" s="9">
        <v>607.78300000000002</v>
      </c>
      <c r="F20" s="9">
        <v>32.031500000000001</v>
      </c>
      <c r="G20" s="9">
        <v>21.813500000000001</v>
      </c>
      <c r="K20" s="67"/>
    </row>
    <row r="21" spans="1:11" ht="18" customHeight="1">
      <c r="A21" s="63">
        <v>2003</v>
      </c>
      <c r="B21" s="10">
        <v>4882.8999999999996</v>
      </c>
      <c r="C21" s="9">
        <v>3680</v>
      </c>
      <c r="D21" s="9">
        <v>249.5</v>
      </c>
      <c r="E21" s="9">
        <v>890</v>
      </c>
      <c r="F21" s="9">
        <v>37.6</v>
      </c>
      <c r="G21" s="9">
        <v>25.8</v>
      </c>
      <c r="K21" s="67"/>
    </row>
    <row r="22" spans="1:11" ht="18" customHeight="1">
      <c r="A22" s="63">
        <v>2004</v>
      </c>
      <c r="B22" s="10">
        <v>5780.3</v>
      </c>
      <c r="C22" s="9">
        <v>4258.3999999999996</v>
      </c>
      <c r="D22" s="9">
        <v>290.8</v>
      </c>
      <c r="E22" s="9">
        <v>1140.5</v>
      </c>
      <c r="F22" s="9">
        <v>58.3</v>
      </c>
      <c r="G22" s="9">
        <v>32.1</v>
      </c>
      <c r="K22" s="67"/>
    </row>
    <row r="23" spans="1:11" ht="18" customHeight="1">
      <c r="A23" s="63">
        <v>2005</v>
      </c>
      <c r="B23" s="10">
        <v>6975.2</v>
      </c>
      <c r="C23" s="9">
        <v>5093.3</v>
      </c>
      <c r="D23" s="9">
        <v>340.3</v>
      </c>
      <c r="E23" s="9">
        <v>1405.3</v>
      </c>
      <c r="F23" s="9">
        <v>92.5</v>
      </c>
      <c r="G23" s="9">
        <v>43.8</v>
      </c>
      <c r="K23" s="67"/>
    </row>
    <row r="24" spans="1:11" ht="18" customHeight="1">
      <c r="A24" s="63">
        <v>2006</v>
      </c>
      <c r="B24" s="10">
        <v>8643.2000000000007</v>
      </c>
      <c r="C24" s="9">
        <v>6309.8</v>
      </c>
      <c r="D24" s="9">
        <v>402.4</v>
      </c>
      <c r="E24" s="9">
        <v>1747.1038000000001</v>
      </c>
      <c r="F24" s="9">
        <v>121.8228</v>
      </c>
      <c r="G24" s="9">
        <v>62.128900000000002</v>
      </c>
    </row>
    <row r="25" spans="1:11" ht="18" customHeight="1">
      <c r="A25" s="63" t="s">
        <v>12</v>
      </c>
      <c r="B25" s="10">
        <v>10812.3</v>
      </c>
      <c r="C25" s="9">
        <v>7834.2</v>
      </c>
      <c r="D25" s="9">
        <v>471.7</v>
      </c>
      <c r="E25" s="9">
        <v>2257.1999999999998</v>
      </c>
      <c r="F25" s="9">
        <v>165.6</v>
      </c>
      <c r="G25" s="9">
        <v>83.6</v>
      </c>
    </row>
    <row r="26" spans="1:11" ht="18" customHeight="1">
      <c r="A26" s="63" t="s">
        <v>11</v>
      </c>
      <c r="B26" s="10">
        <v>13696.122464930902</v>
      </c>
      <c r="C26" s="9">
        <v>9740.2000000000007</v>
      </c>
      <c r="D26" s="9">
        <v>585.12246493090004</v>
      </c>
      <c r="E26" s="9">
        <v>3040.4</v>
      </c>
      <c r="F26" s="9">
        <v>216.7</v>
      </c>
      <c r="G26" s="9">
        <v>113.7</v>
      </c>
    </row>
    <row r="27" spans="1:11" ht="18" customHeight="1">
      <c r="A27" s="63" t="s">
        <v>10</v>
      </c>
      <c r="B27" s="10">
        <f>C27+D27+E27+F27+G27</f>
        <v>16115.6422803239</v>
      </c>
      <c r="C27" s="9">
        <v>11490.8428</v>
      </c>
      <c r="D27" s="9">
        <v>580.38178032389999</v>
      </c>
      <c r="E27" s="9">
        <v>3671.895</v>
      </c>
      <c r="F27" s="9">
        <v>240.11660000000001</v>
      </c>
      <c r="G27" s="9">
        <v>132.40610000000001</v>
      </c>
    </row>
    <row r="28" spans="1:11" ht="18" customHeight="1">
      <c r="A28" s="63" t="s">
        <v>9</v>
      </c>
      <c r="B28" s="10">
        <f>SUM(C28:G28)</f>
        <v>18822.757727209999</v>
      </c>
      <c r="C28" s="9">
        <v>13419.5263</v>
      </c>
      <c r="D28" s="9">
        <v>649.77702721000003</v>
      </c>
      <c r="E28" s="9">
        <v>4308.9288999999999</v>
      </c>
      <c r="F28" s="9">
        <v>284.94529999999997</v>
      </c>
      <c r="G28" s="9">
        <v>159.58019999999999</v>
      </c>
    </row>
    <row r="29" spans="1:11" ht="18" customHeight="1">
      <c r="A29" s="633" t="s">
        <v>13</v>
      </c>
      <c r="B29" s="13"/>
      <c r="C29" s="12"/>
      <c r="D29" s="12"/>
      <c r="E29" s="12"/>
      <c r="F29" s="12"/>
      <c r="G29" s="12"/>
    </row>
    <row r="30" spans="1:11" ht="18" customHeight="1">
      <c r="A30" s="63">
        <v>1989</v>
      </c>
      <c r="B30" s="10">
        <v>120.85299999999999</v>
      </c>
      <c r="C30" s="9">
        <v>118.8282</v>
      </c>
      <c r="D30" s="9">
        <v>2.0247999999999999</v>
      </c>
      <c r="E30" s="9"/>
      <c r="F30" s="9"/>
      <c r="G30" s="9"/>
    </row>
    <row r="31" spans="1:11" ht="18" customHeight="1">
      <c r="A31" s="63">
        <v>1990</v>
      </c>
      <c r="B31" s="10">
        <v>151.87649999999999</v>
      </c>
      <c r="C31" s="9">
        <v>149.33629999999999</v>
      </c>
      <c r="D31" s="9">
        <v>2.5402</v>
      </c>
      <c r="E31" s="9"/>
      <c r="F31" s="9"/>
      <c r="G31" s="9"/>
    </row>
    <row r="32" spans="1:11" ht="18" customHeight="1">
      <c r="A32" s="63">
        <v>1991</v>
      </c>
      <c r="B32" s="10">
        <v>176.11250000000001</v>
      </c>
      <c r="C32" s="9">
        <v>173.07140000000001</v>
      </c>
      <c r="D32" s="9">
        <v>3.0411000000000001</v>
      </c>
      <c r="E32" s="9"/>
      <c r="F32" s="9"/>
      <c r="G32" s="9"/>
    </row>
    <row r="33" spans="1:7" ht="18" customHeight="1">
      <c r="A33" s="63">
        <v>1992</v>
      </c>
      <c r="B33" s="10">
        <v>327.06079999999997</v>
      </c>
      <c r="C33" s="9">
        <v>321.91449999999998</v>
      </c>
      <c r="D33" s="9">
        <v>5.1463000000000001</v>
      </c>
      <c r="E33" s="9"/>
      <c r="F33" s="9"/>
      <c r="G33" s="9"/>
    </row>
    <row r="34" spans="1:7" ht="18" customHeight="1">
      <c r="A34" s="63">
        <v>1993</v>
      </c>
      <c r="B34" s="10">
        <v>482.17989999999998</v>
      </c>
      <c r="C34" s="9">
        <v>470.63029999999998</v>
      </c>
      <c r="D34" s="9">
        <v>9.2980999999999998</v>
      </c>
      <c r="E34" s="9">
        <v>1.3334999999999999</v>
      </c>
      <c r="F34" s="9">
        <v>0.41439999999999999</v>
      </c>
      <c r="G34" s="9">
        <v>0.50360000000000005</v>
      </c>
    </row>
    <row r="35" spans="1:7" ht="18" customHeight="1">
      <c r="A35" s="63">
        <v>1994</v>
      </c>
      <c r="B35" s="10">
        <v>679.95320000000004</v>
      </c>
      <c r="C35" s="9">
        <v>661.09019999999998</v>
      </c>
      <c r="D35" s="9">
        <v>14.2012</v>
      </c>
      <c r="E35" s="9">
        <v>2.9113000000000002</v>
      </c>
      <c r="F35" s="9">
        <v>0.94240000000000002</v>
      </c>
      <c r="G35" s="9">
        <v>0.80810000000000004</v>
      </c>
    </row>
    <row r="36" spans="1:7" ht="18" customHeight="1">
      <c r="A36" s="63">
        <v>1995</v>
      </c>
      <c r="B36" s="10">
        <v>877.14880000000005</v>
      </c>
      <c r="C36" s="9">
        <v>847.6087</v>
      </c>
      <c r="D36" s="9">
        <v>18.865600000000001</v>
      </c>
      <c r="E36" s="9">
        <v>7.2835000000000001</v>
      </c>
      <c r="F36" s="9">
        <v>1.8128</v>
      </c>
      <c r="G36" s="9">
        <v>1.5782</v>
      </c>
    </row>
    <row r="37" spans="1:7" ht="18" customHeight="1">
      <c r="A37" s="63">
        <v>1996</v>
      </c>
      <c r="B37" s="10">
        <v>1082.3784000000001</v>
      </c>
      <c r="C37" s="9">
        <v>1031.8688999999999</v>
      </c>
      <c r="D37" s="9">
        <v>27.2897</v>
      </c>
      <c r="E37" s="9">
        <v>16.233599999999999</v>
      </c>
      <c r="F37" s="9">
        <v>3.6997</v>
      </c>
      <c r="G37" s="9">
        <v>3.2865000000000002</v>
      </c>
    </row>
    <row r="38" spans="1:7" ht="18" customHeight="1">
      <c r="A38" s="63">
        <v>1997</v>
      </c>
      <c r="B38" s="10">
        <v>1339.1528000000001</v>
      </c>
      <c r="C38" s="9">
        <v>1251.328</v>
      </c>
      <c r="D38" s="9">
        <v>36.3294</v>
      </c>
      <c r="E38" s="9">
        <v>40.5</v>
      </c>
      <c r="F38" s="9">
        <v>6.0865</v>
      </c>
      <c r="G38" s="9">
        <v>4.9089</v>
      </c>
    </row>
    <row r="39" spans="1:7" ht="18" customHeight="1">
      <c r="A39" s="63">
        <v>1998</v>
      </c>
      <c r="B39" s="10">
        <v>1636.8865000000001</v>
      </c>
      <c r="C39" s="9">
        <v>1511.6267</v>
      </c>
      <c r="D39" s="9">
        <v>51.9</v>
      </c>
      <c r="E39" s="9">
        <v>53.296999999999997</v>
      </c>
      <c r="F39" s="9">
        <v>9.0434999999999999</v>
      </c>
      <c r="G39" s="9">
        <v>6.8461999999999996</v>
      </c>
    </row>
    <row r="40" spans="1:7" ht="18" customHeight="1">
      <c r="A40" s="63">
        <v>1999</v>
      </c>
      <c r="B40" s="10">
        <v>2108.1161999999999</v>
      </c>
      <c r="C40" s="9">
        <v>1924.8543</v>
      </c>
      <c r="D40" s="9">
        <v>91.644599999999997</v>
      </c>
      <c r="E40" s="9">
        <v>69.073499999999996</v>
      </c>
      <c r="F40" s="9">
        <v>15.416399999999999</v>
      </c>
      <c r="G40" s="9">
        <v>7.1273999999999997</v>
      </c>
    </row>
    <row r="41" spans="1:7" ht="18" customHeight="1">
      <c r="A41" s="63">
        <v>2000</v>
      </c>
      <c r="B41" s="10">
        <v>2385.5992999999999</v>
      </c>
      <c r="C41" s="9">
        <v>2115.4832999999999</v>
      </c>
      <c r="D41" s="9">
        <v>123.4324</v>
      </c>
      <c r="E41" s="9">
        <v>124.5411</v>
      </c>
      <c r="F41" s="9">
        <v>13.7973</v>
      </c>
      <c r="G41" s="9">
        <v>8.3452000000000002</v>
      </c>
    </row>
    <row r="42" spans="1:7" ht="18" customHeight="1">
      <c r="A42" s="63">
        <v>2001</v>
      </c>
      <c r="B42" s="10">
        <v>2748.0075999999999</v>
      </c>
      <c r="C42" s="9">
        <v>2321.2601</v>
      </c>
      <c r="D42" s="9">
        <v>156.5684</v>
      </c>
      <c r="E42" s="9">
        <v>244.09889999999999</v>
      </c>
      <c r="F42" s="9">
        <v>16.492899999999999</v>
      </c>
      <c r="G42" s="9">
        <v>9.5873000000000008</v>
      </c>
    </row>
    <row r="43" spans="1:7" ht="18" customHeight="1">
      <c r="A43" s="63">
        <v>2002</v>
      </c>
      <c r="B43" s="10">
        <v>3471.4994999999999</v>
      </c>
      <c r="C43" s="9">
        <v>2842.9072000000001</v>
      </c>
      <c r="D43" s="9">
        <v>186.56540000000001</v>
      </c>
      <c r="E43" s="9">
        <v>409.35660000000001</v>
      </c>
      <c r="F43" s="9">
        <v>19.8919</v>
      </c>
      <c r="G43" s="9">
        <v>12.7784</v>
      </c>
    </row>
    <row r="44" spans="1:7" ht="18" customHeight="1">
      <c r="A44" s="63">
        <v>2003</v>
      </c>
      <c r="B44" s="10">
        <v>4016.4</v>
      </c>
      <c r="C44" s="9">
        <v>3122.1</v>
      </c>
      <c r="D44" s="9">
        <v>199.8</v>
      </c>
      <c r="E44" s="9">
        <v>653.9</v>
      </c>
      <c r="F44" s="9">
        <v>27.1</v>
      </c>
      <c r="G44" s="9">
        <v>13.5</v>
      </c>
    </row>
    <row r="45" spans="1:7" ht="18" customHeight="1">
      <c r="A45" s="63">
        <v>2004</v>
      </c>
      <c r="B45" s="10">
        <v>4627.3999999999996</v>
      </c>
      <c r="C45" s="9">
        <v>3502.1</v>
      </c>
      <c r="D45" s="9">
        <v>211.3</v>
      </c>
      <c r="E45" s="9">
        <v>862.2</v>
      </c>
      <c r="F45" s="9">
        <v>33.299999999999997</v>
      </c>
      <c r="G45" s="9">
        <v>18.8</v>
      </c>
    </row>
    <row r="46" spans="1:7" ht="18" customHeight="1">
      <c r="A46" s="63">
        <v>2005</v>
      </c>
      <c r="B46" s="10">
        <v>5400.8</v>
      </c>
      <c r="C46" s="9">
        <v>4040.3</v>
      </c>
      <c r="D46" s="9">
        <v>206.9</v>
      </c>
      <c r="E46" s="9">
        <v>1078.7</v>
      </c>
      <c r="F46" s="9">
        <v>47.5</v>
      </c>
      <c r="G46" s="9">
        <v>27.4</v>
      </c>
    </row>
    <row r="47" spans="1:7" ht="18" customHeight="1">
      <c r="A47" s="63">
        <v>2006</v>
      </c>
      <c r="B47" s="10">
        <v>6477.3845043121</v>
      </c>
      <c r="C47" s="9">
        <v>4896.6555100000005</v>
      </c>
      <c r="D47" s="9">
        <v>198.0092943121</v>
      </c>
      <c r="E47" s="9">
        <v>1276.7421999999999</v>
      </c>
      <c r="F47" s="9">
        <v>68.490899999999996</v>
      </c>
      <c r="G47" s="9">
        <v>37.486600000000003</v>
      </c>
    </row>
    <row r="48" spans="1:7" ht="18" customHeight="1">
      <c r="A48" s="63" t="s">
        <v>12</v>
      </c>
      <c r="B48" s="10">
        <v>7887.8</v>
      </c>
      <c r="C48" s="9">
        <v>5964.9</v>
      </c>
      <c r="D48" s="9">
        <v>217.6</v>
      </c>
      <c r="E48" s="9">
        <v>1561.8</v>
      </c>
      <c r="F48" s="9">
        <v>87.9</v>
      </c>
      <c r="G48" s="9">
        <v>55.6</v>
      </c>
    </row>
    <row r="49" spans="1:11" ht="18" customHeight="1">
      <c r="A49" s="63" t="s">
        <v>11</v>
      </c>
      <c r="B49" s="10">
        <v>9925.0633501778993</v>
      </c>
      <c r="C49" s="66">
        <v>7389.6</v>
      </c>
      <c r="D49" s="9">
        <v>253.46335017790003</v>
      </c>
      <c r="E49" s="66">
        <v>2083.6</v>
      </c>
      <c r="F49" s="66">
        <v>126.9</v>
      </c>
      <c r="G49" s="66">
        <v>71.5</v>
      </c>
    </row>
    <row r="50" spans="1:11" ht="18" customHeight="1">
      <c r="A50" s="63" t="s">
        <v>10</v>
      </c>
      <c r="B50" s="10">
        <f>C50+D50+E50+F50+G50</f>
        <v>12302.554544910099</v>
      </c>
      <c r="C50" s="9">
        <v>8894.4287000000004</v>
      </c>
      <c r="D50" s="9">
        <v>366.78634491010001</v>
      </c>
      <c r="E50" s="9">
        <v>2797.4072000000001</v>
      </c>
      <c r="F50" s="9">
        <v>155.6763</v>
      </c>
      <c r="G50" s="9">
        <v>88.256</v>
      </c>
    </row>
    <row r="51" spans="1:11" ht="18" customHeight="1">
      <c r="A51" s="63" t="s">
        <v>9</v>
      </c>
      <c r="B51" s="10">
        <f>SUM(C51:G51)</f>
        <v>14818.543917570001</v>
      </c>
      <c r="C51" s="9">
        <v>10554.920400000001</v>
      </c>
      <c r="D51" s="9">
        <v>423.25711756999999</v>
      </c>
      <c r="E51" s="9">
        <v>3538.1017999999999</v>
      </c>
      <c r="F51" s="9">
        <v>192.40280000000001</v>
      </c>
      <c r="G51" s="9">
        <v>109.8618</v>
      </c>
    </row>
    <row r="52" spans="1:11" ht="18" customHeight="1">
      <c r="A52" s="63" t="s">
        <v>754</v>
      </c>
      <c r="B52" s="65"/>
      <c r="C52" s="64"/>
      <c r="D52" s="64"/>
      <c r="E52" s="64"/>
      <c r="F52" s="64"/>
      <c r="G52" s="64"/>
    </row>
    <row r="53" spans="1:11" ht="18" customHeight="1">
      <c r="A53" s="63">
        <v>1989</v>
      </c>
      <c r="B53" s="10">
        <v>81.627499999999998</v>
      </c>
      <c r="C53" s="9">
        <v>67.989900000000006</v>
      </c>
      <c r="D53" s="9">
        <v>13.637600000000001</v>
      </c>
      <c r="E53" s="9"/>
      <c r="F53" s="9"/>
      <c r="G53" s="9"/>
    </row>
    <row r="54" spans="1:11" ht="18" customHeight="1">
      <c r="A54" s="63">
        <v>1990</v>
      </c>
      <c r="B54" s="10">
        <v>117.33880000000001</v>
      </c>
      <c r="C54" s="9">
        <v>97.876000000000005</v>
      </c>
      <c r="D54" s="9">
        <v>19.462800000000001</v>
      </c>
      <c r="E54" s="9"/>
      <c r="F54" s="9"/>
      <c r="G54" s="9"/>
    </row>
    <row r="55" spans="1:11" ht="18" customHeight="1">
      <c r="A55" s="63">
        <v>1991</v>
      </c>
      <c r="B55" s="10">
        <v>169.73490000000001</v>
      </c>
      <c r="C55" s="9">
        <v>144.06880000000001</v>
      </c>
      <c r="D55" s="9">
        <v>25.6661</v>
      </c>
      <c r="E55" s="9"/>
      <c r="F55" s="9"/>
      <c r="G55" s="9"/>
    </row>
    <row r="56" spans="1:11" ht="18" customHeight="1">
      <c r="A56" s="63">
        <v>1992</v>
      </c>
      <c r="B56" s="10">
        <v>252.75579999999999</v>
      </c>
      <c r="C56" s="9">
        <v>220.60830000000001</v>
      </c>
      <c r="D56" s="9">
        <v>32.147500000000001</v>
      </c>
      <c r="E56" s="9"/>
      <c r="F56" s="9"/>
      <c r="G56" s="9"/>
    </row>
    <row r="57" spans="1:11" ht="18" customHeight="1">
      <c r="A57" s="63">
        <v>1993</v>
      </c>
      <c r="B57" s="10">
        <v>303.65539999999999</v>
      </c>
      <c r="C57" s="9">
        <v>258.58890000000002</v>
      </c>
      <c r="D57" s="9">
        <v>40.767000000000003</v>
      </c>
      <c r="E57" s="9">
        <v>0.43430000000000002</v>
      </c>
      <c r="F57" s="9">
        <v>3.1038000000000001</v>
      </c>
      <c r="G57" s="9">
        <v>0.76139999999999997</v>
      </c>
      <c r="K57" s="47"/>
    </row>
    <row r="58" spans="1:11" ht="18" customHeight="1">
      <c r="A58" s="63">
        <v>1994</v>
      </c>
      <c r="B58" s="10">
        <v>365.67579999999998</v>
      </c>
      <c r="C58" s="9">
        <v>304.76620000000003</v>
      </c>
      <c r="D58" s="9">
        <v>52.001199999999997</v>
      </c>
      <c r="E58" s="9">
        <v>0.71150000000000002</v>
      </c>
      <c r="F58" s="9">
        <v>6.7687999999999997</v>
      </c>
      <c r="G58" s="9">
        <v>1.4280999999999999</v>
      </c>
      <c r="K58" s="47"/>
    </row>
    <row r="59" spans="1:11" ht="18" customHeight="1">
      <c r="A59" s="63">
        <v>1995</v>
      </c>
      <c r="B59" s="10">
        <v>516.77030000000002</v>
      </c>
      <c r="C59" s="9">
        <v>429.8338</v>
      </c>
      <c r="D59" s="9">
        <v>68.4208</v>
      </c>
      <c r="E59" s="9">
        <v>3.0981999999999998</v>
      </c>
      <c r="F59" s="9">
        <v>12.6792</v>
      </c>
      <c r="G59" s="9">
        <v>2.7383000000000002</v>
      </c>
      <c r="K59" s="47"/>
    </row>
    <row r="60" spans="1:11" ht="18" customHeight="1">
      <c r="A60" s="63">
        <v>1996</v>
      </c>
      <c r="B60" s="10">
        <v>696.1028</v>
      </c>
      <c r="C60" s="9">
        <v>578.56039999999996</v>
      </c>
      <c r="D60" s="9">
        <v>86.380300000000005</v>
      </c>
      <c r="E60" s="9">
        <v>6.4402999999999997</v>
      </c>
      <c r="F60" s="9">
        <v>19.749199999999998</v>
      </c>
      <c r="G60" s="9">
        <v>4.9725999999999999</v>
      </c>
      <c r="K60" s="47"/>
    </row>
    <row r="61" spans="1:11" ht="18" customHeight="1">
      <c r="A61" s="63">
        <v>1997</v>
      </c>
      <c r="B61" s="10">
        <v>831.62599999999998</v>
      </c>
      <c r="C61" s="9">
        <v>682.84820000000002</v>
      </c>
      <c r="D61" s="9">
        <v>96.990099999999998</v>
      </c>
      <c r="E61" s="9">
        <v>16.600000000000001</v>
      </c>
      <c r="F61" s="9">
        <v>27.6677</v>
      </c>
      <c r="G61" s="9">
        <v>7.52</v>
      </c>
      <c r="K61" s="47"/>
    </row>
    <row r="62" spans="1:11" ht="18" customHeight="1">
      <c r="A62" s="63">
        <v>1998</v>
      </c>
      <c r="B62" s="10">
        <v>791.11900000000003</v>
      </c>
      <c r="C62" s="9">
        <v>587.83320000000003</v>
      </c>
      <c r="D62" s="9">
        <v>133.44569999999999</v>
      </c>
      <c r="E62" s="9">
        <v>19.9971</v>
      </c>
      <c r="F62" s="9">
        <v>39.534399999999998</v>
      </c>
      <c r="G62" s="9">
        <v>10.3086</v>
      </c>
      <c r="K62" s="47"/>
    </row>
    <row r="63" spans="1:11" ht="18" customHeight="1">
      <c r="A63" s="63">
        <v>1999</v>
      </c>
      <c r="B63" s="10">
        <v>1009.7805</v>
      </c>
      <c r="C63" s="9">
        <v>733.54160000000002</v>
      </c>
      <c r="D63" s="9">
        <v>159.85550000000001</v>
      </c>
      <c r="E63" s="9">
        <v>57.554299999999998</v>
      </c>
      <c r="F63" s="9">
        <v>44.921599999999998</v>
      </c>
      <c r="G63" s="9">
        <v>13.907500000000001</v>
      </c>
      <c r="K63" s="47"/>
    </row>
    <row r="64" spans="1:11" ht="18" customHeight="1">
      <c r="A64" s="63">
        <v>2000</v>
      </c>
      <c r="B64" s="10">
        <v>1327.5055</v>
      </c>
      <c r="C64" s="9">
        <v>947.11649999999997</v>
      </c>
      <c r="D64" s="9">
        <v>195.9333</v>
      </c>
      <c r="E64" s="9">
        <v>109.83110000000001</v>
      </c>
      <c r="F64" s="9">
        <v>57.854199999999999</v>
      </c>
      <c r="G64" s="9">
        <v>16.770399999999999</v>
      </c>
      <c r="K64" s="47"/>
    </row>
    <row r="65" spans="1:256" ht="18" customHeight="1">
      <c r="A65" s="63">
        <v>2001</v>
      </c>
      <c r="B65" s="10">
        <v>1622.7678000000001</v>
      </c>
      <c r="C65" s="9">
        <v>1054.0817999999999</v>
      </c>
      <c r="D65" s="9">
        <v>226.2089</v>
      </c>
      <c r="E65" s="9">
        <v>253.00880000000001</v>
      </c>
      <c r="F65" s="9">
        <v>68.892600000000002</v>
      </c>
      <c r="G65" s="9">
        <v>20.575700000000001</v>
      </c>
      <c r="K65" s="47"/>
    </row>
    <row r="66" spans="1:256" ht="18" customHeight="1">
      <c r="A66" s="63">
        <v>2002</v>
      </c>
      <c r="B66" s="10">
        <v>2423.4002999999998</v>
      </c>
      <c r="C66" s="9">
        <v>1608.0319</v>
      </c>
      <c r="D66" s="9">
        <v>253.84180000000001</v>
      </c>
      <c r="E66" s="9">
        <v>450.71379999999999</v>
      </c>
      <c r="F66" s="9">
        <v>81.081199999999995</v>
      </c>
      <c r="G66" s="9">
        <v>29.7316</v>
      </c>
      <c r="K66" s="47"/>
    </row>
    <row r="67" spans="1:256" ht="18" customHeight="1">
      <c r="A67" s="63">
        <v>2003</v>
      </c>
      <c r="B67" s="10">
        <v>3313.8</v>
      </c>
      <c r="C67" s="9">
        <v>2206.5</v>
      </c>
      <c r="D67" s="9">
        <v>303.5</v>
      </c>
      <c r="E67" s="9">
        <v>670.6</v>
      </c>
      <c r="F67" s="9">
        <v>91.2</v>
      </c>
      <c r="G67" s="9">
        <v>42</v>
      </c>
      <c r="K67" s="47"/>
    </row>
    <row r="68" spans="1:256" ht="18" customHeight="1">
      <c r="A68" s="63">
        <v>2004</v>
      </c>
      <c r="B68" s="10">
        <v>4493.3999999999996</v>
      </c>
      <c r="C68" s="9">
        <v>2975</v>
      </c>
      <c r="D68" s="9">
        <v>385.8</v>
      </c>
      <c r="E68" s="9">
        <v>957.9</v>
      </c>
      <c r="F68" s="9">
        <v>118.6</v>
      </c>
      <c r="G68" s="9">
        <v>55.9</v>
      </c>
      <c r="K68" s="47"/>
    </row>
    <row r="69" spans="1:256" ht="18" customHeight="1">
      <c r="A69" s="63">
        <v>2005</v>
      </c>
      <c r="B69" s="10">
        <v>6073.7</v>
      </c>
      <c r="C69" s="9">
        <v>4041</v>
      </c>
      <c r="D69" s="9">
        <v>519</v>
      </c>
      <c r="E69" s="9">
        <v>1278.0999999999999</v>
      </c>
      <c r="F69" s="9">
        <v>163.5</v>
      </c>
      <c r="G69" s="9">
        <v>72.099999999999994</v>
      </c>
      <c r="K69" s="47"/>
    </row>
    <row r="70" spans="1:256" ht="18" customHeight="1">
      <c r="A70" s="63">
        <v>2006</v>
      </c>
      <c r="B70" s="10">
        <v>8255.8848309858004</v>
      </c>
      <c r="C70" s="9">
        <v>5488.8816200000001</v>
      </c>
      <c r="D70" s="9">
        <v>724.83681098579996</v>
      </c>
      <c r="E70" s="9">
        <v>1752.3837000000001</v>
      </c>
      <c r="F70" s="9">
        <v>192.89510000000001</v>
      </c>
      <c r="G70" s="9">
        <v>96.887600000000006</v>
      </c>
      <c r="K70" s="47"/>
    </row>
    <row r="71" spans="1:256" ht="18" customHeight="1">
      <c r="A71" s="63" t="s">
        <v>12</v>
      </c>
      <c r="B71" s="10">
        <v>11236.6</v>
      </c>
      <c r="C71" s="9">
        <v>7391.4</v>
      </c>
      <c r="D71" s="9">
        <v>979.1</v>
      </c>
      <c r="E71" s="9">
        <v>2476.9</v>
      </c>
      <c r="F71" s="9">
        <v>262.60000000000002</v>
      </c>
      <c r="G71" s="9">
        <v>126.6</v>
      </c>
      <c r="K71" s="47"/>
    </row>
    <row r="72" spans="1:256" ht="18" customHeight="1">
      <c r="A72" s="63" t="s">
        <v>11</v>
      </c>
      <c r="B72" s="10">
        <v>15176.038923457301</v>
      </c>
      <c r="C72" s="9">
        <v>9931</v>
      </c>
      <c r="D72" s="9">
        <v>1310.1389234573003</v>
      </c>
      <c r="E72" s="9">
        <v>3431.7</v>
      </c>
      <c r="F72" s="9">
        <v>335</v>
      </c>
      <c r="G72" s="9">
        <v>168.2</v>
      </c>
      <c r="K72" s="47"/>
    </row>
    <row r="73" spans="1:256" ht="18" customHeight="1">
      <c r="A73" s="63" t="s">
        <v>10</v>
      </c>
      <c r="B73" s="10">
        <f>C73+D73+E73+F73+G73</f>
        <v>18941.549365071001</v>
      </c>
      <c r="C73" s="9">
        <v>12526.092500000001</v>
      </c>
      <c r="D73" s="9">
        <v>1523.6124650710001</v>
      </c>
      <c r="E73" s="9">
        <v>4275.9467999999997</v>
      </c>
      <c r="F73" s="9">
        <v>403.80340000000001</v>
      </c>
      <c r="G73" s="9">
        <v>212.0942</v>
      </c>
      <c r="K73" s="47"/>
    </row>
    <row r="74" spans="1:256" ht="18" customHeight="1">
      <c r="A74" s="63" t="s">
        <v>9</v>
      </c>
      <c r="B74" s="10">
        <f>SUM(C74:G74)</f>
        <v>22902.660900580002</v>
      </c>
      <c r="C74" s="9">
        <v>15365.280500000001</v>
      </c>
      <c r="D74" s="9">
        <v>1749.7974005799999</v>
      </c>
      <c r="E74" s="9">
        <v>5047.1175000000003</v>
      </c>
      <c r="F74" s="9">
        <v>479.05860000000001</v>
      </c>
      <c r="G74" s="9">
        <v>261.40690000000001</v>
      </c>
      <c r="K74" s="47"/>
    </row>
    <row r="75" spans="1:256" ht="18" customHeight="1" thickBot="1">
      <c r="A75" s="62"/>
      <c r="B75" s="61"/>
      <c r="C75" s="60"/>
      <c r="D75" s="60"/>
      <c r="E75" s="60"/>
      <c r="F75" s="60"/>
      <c r="G75" s="60"/>
    </row>
    <row r="76" spans="1:256" s="3" customFormat="1" ht="18" customHeight="1"/>
    <row r="77" spans="1:256" s="606" customFormat="1" ht="18" customHeight="1">
      <c r="A77" s="634" t="s">
        <v>755</v>
      </c>
      <c r="B77" s="634"/>
      <c r="C77" s="634"/>
      <c r="D77" s="634"/>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4"/>
      <c r="AD77" s="634"/>
      <c r="AE77" s="634"/>
      <c r="AF77" s="634"/>
      <c r="AG77" s="634"/>
      <c r="AH77" s="634"/>
      <c r="AI77" s="634"/>
      <c r="AJ77" s="634"/>
      <c r="AK77" s="634"/>
      <c r="AL77" s="634"/>
      <c r="AM77" s="634"/>
      <c r="AN77" s="634"/>
      <c r="AO77" s="634"/>
      <c r="AP77" s="634"/>
      <c r="AQ77" s="634"/>
      <c r="AR77" s="634"/>
      <c r="AS77" s="634"/>
      <c r="AT77" s="634"/>
      <c r="AU77" s="634"/>
      <c r="AV77" s="634"/>
      <c r="AW77" s="634"/>
      <c r="AX77" s="634"/>
      <c r="AY77" s="634"/>
      <c r="AZ77" s="634"/>
      <c r="BA77" s="634"/>
      <c r="BB77" s="634"/>
      <c r="BC77" s="634"/>
      <c r="BD77" s="634"/>
      <c r="BE77" s="634"/>
      <c r="BF77" s="634"/>
      <c r="BG77" s="634"/>
      <c r="BH77" s="634"/>
      <c r="BI77" s="634"/>
      <c r="BJ77" s="634"/>
      <c r="BK77" s="634"/>
      <c r="BL77" s="634"/>
      <c r="BM77" s="634"/>
      <c r="BN77" s="634"/>
      <c r="BO77" s="634"/>
      <c r="BP77" s="634"/>
      <c r="BQ77" s="634"/>
      <c r="BR77" s="634"/>
      <c r="BS77" s="634"/>
      <c r="BT77" s="634"/>
      <c r="BU77" s="634"/>
      <c r="BV77" s="634"/>
      <c r="BW77" s="634"/>
      <c r="BX77" s="634"/>
      <c r="BY77" s="634"/>
      <c r="BZ77" s="634"/>
      <c r="CA77" s="634"/>
      <c r="CB77" s="634"/>
      <c r="CC77" s="634"/>
      <c r="CD77" s="634"/>
      <c r="CE77" s="634"/>
      <c r="CF77" s="634"/>
      <c r="CG77" s="634"/>
      <c r="CH77" s="634"/>
      <c r="CI77" s="634"/>
      <c r="CJ77" s="634"/>
      <c r="CK77" s="634"/>
      <c r="CL77" s="634"/>
      <c r="CM77" s="634"/>
      <c r="CN77" s="634"/>
      <c r="CO77" s="634"/>
      <c r="CP77" s="634"/>
      <c r="CQ77" s="634"/>
      <c r="CR77" s="634"/>
      <c r="CS77" s="634"/>
      <c r="CT77" s="634"/>
      <c r="CU77" s="634"/>
      <c r="CV77" s="634"/>
      <c r="CW77" s="634"/>
      <c r="CX77" s="634"/>
      <c r="CY77" s="634"/>
      <c r="CZ77" s="634"/>
      <c r="DA77" s="634"/>
      <c r="DB77" s="634"/>
      <c r="DC77" s="634"/>
      <c r="DD77" s="634"/>
      <c r="DE77" s="634"/>
      <c r="DF77" s="634"/>
      <c r="DG77" s="634"/>
      <c r="DH77" s="634"/>
      <c r="DI77" s="634"/>
      <c r="DJ77" s="634"/>
      <c r="DK77" s="634"/>
      <c r="DL77" s="634"/>
      <c r="DM77" s="634"/>
      <c r="DN77" s="634"/>
      <c r="DO77" s="634"/>
      <c r="DP77" s="634"/>
      <c r="DQ77" s="634"/>
      <c r="DR77" s="634"/>
      <c r="DS77" s="634"/>
      <c r="DT77" s="634"/>
      <c r="DU77" s="634"/>
      <c r="DV77" s="634"/>
      <c r="DW77" s="634"/>
      <c r="DX77" s="634"/>
      <c r="DY77" s="634"/>
      <c r="DZ77" s="634"/>
      <c r="EA77" s="634"/>
      <c r="EB77" s="634"/>
      <c r="EC77" s="634"/>
      <c r="ED77" s="634"/>
      <c r="EE77" s="634"/>
      <c r="EF77" s="634"/>
      <c r="EG77" s="634"/>
      <c r="EH77" s="634"/>
      <c r="EI77" s="634"/>
      <c r="EJ77" s="634"/>
      <c r="EK77" s="634"/>
      <c r="EL77" s="634"/>
      <c r="EM77" s="634"/>
      <c r="EN77" s="634"/>
      <c r="EO77" s="634"/>
      <c r="EP77" s="634"/>
      <c r="EQ77" s="634"/>
      <c r="ER77" s="634"/>
      <c r="ES77" s="634"/>
      <c r="ET77" s="634"/>
      <c r="EU77" s="634"/>
      <c r="EV77" s="634"/>
      <c r="EW77" s="634"/>
      <c r="EX77" s="634"/>
      <c r="EY77" s="634"/>
      <c r="EZ77" s="634"/>
      <c r="FA77" s="634"/>
      <c r="FB77" s="634"/>
      <c r="FC77" s="634"/>
      <c r="FD77" s="634"/>
      <c r="FE77" s="634"/>
      <c r="FF77" s="634"/>
      <c r="FG77" s="634"/>
      <c r="FH77" s="634"/>
      <c r="FI77" s="634"/>
      <c r="FJ77" s="634"/>
      <c r="FK77" s="634"/>
      <c r="FL77" s="634"/>
      <c r="FM77" s="634"/>
      <c r="FN77" s="634"/>
      <c r="FO77" s="634"/>
      <c r="FP77" s="634"/>
      <c r="FQ77" s="634"/>
      <c r="FR77" s="634"/>
      <c r="FS77" s="634"/>
      <c r="FT77" s="634"/>
      <c r="FU77" s="634"/>
      <c r="FV77" s="634"/>
      <c r="FW77" s="634"/>
      <c r="FX77" s="634"/>
      <c r="FY77" s="634"/>
      <c r="FZ77" s="634"/>
      <c r="GA77" s="634"/>
      <c r="GB77" s="634"/>
      <c r="GC77" s="634"/>
      <c r="GD77" s="634"/>
      <c r="GE77" s="634"/>
      <c r="GF77" s="634"/>
      <c r="GG77" s="634"/>
      <c r="GH77" s="634"/>
      <c r="GI77" s="634"/>
      <c r="GJ77" s="634"/>
      <c r="GK77" s="634"/>
      <c r="GL77" s="634"/>
      <c r="GM77" s="634"/>
      <c r="GN77" s="634"/>
      <c r="GO77" s="634"/>
      <c r="GP77" s="634"/>
      <c r="GQ77" s="634"/>
      <c r="GR77" s="634"/>
      <c r="GS77" s="634"/>
      <c r="GT77" s="634"/>
      <c r="GU77" s="634"/>
      <c r="GV77" s="634"/>
      <c r="GW77" s="634"/>
      <c r="GX77" s="634"/>
      <c r="GY77" s="634"/>
      <c r="GZ77" s="634"/>
      <c r="HA77" s="634"/>
      <c r="HB77" s="634"/>
      <c r="HC77" s="634"/>
      <c r="HD77" s="634"/>
      <c r="HE77" s="634"/>
      <c r="HF77" s="634"/>
      <c r="HG77" s="634"/>
      <c r="HH77" s="634"/>
      <c r="HI77" s="634"/>
      <c r="HJ77" s="634"/>
      <c r="HK77" s="634"/>
      <c r="HL77" s="634"/>
      <c r="HM77" s="634"/>
      <c r="HN77" s="634"/>
      <c r="HO77" s="634"/>
      <c r="HP77" s="634"/>
      <c r="HQ77" s="634"/>
      <c r="HR77" s="634"/>
      <c r="HS77" s="634"/>
      <c r="HT77" s="634"/>
      <c r="HU77" s="634"/>
      <c r="HV77" s="634"/>
      <c r="HW77" s="634"/>
      <c r="HX77" s="634"/>
      <c r="HY77" s="634"/>
      <c r="HZ77" s="634"/>
      <c r="IA77" s="634"/>
      <c r="IB77" s="634"/>
      <c r="IC77" s="634"/>
      <c r="ID77" s="634"/>
      <c r="IE77" s="634"/>
      <c r="IF77" s="634"/>
      <c r="IG77" s="634"/>
      <c r="IH77" s="634"/>
      <c r="II77" s="634"/>
      <c r="IJ77" s="634"/>
      <c r="IK77" s="634"/>
      <c r="IL77" s="634"/>
      <c r="IM77" s="634"/>
      <c r="IN77" s="634"/>
      <c r="IO77" s="634"/>
      <c r="IP77" s="634"/>
      <c r="IQ77" s="634"/>
      <c r="IR77" s="634"/>
      <c r="IS77" s="634"/>
      <c r="IT77" s="634"/>
      <c r="IU77" s="634"/>
      <c r="IV77" s="634"/>
    </row>
    <row r="78" spans="1:256" s="3" customFormat="1" ht="18" customHeight="1">
      <c r="A78" s="634" t="s">
        <v>756</v>
      </c>
      <c r="B78" s="634"/>
      <c r="C78" s="634"/>
      <c r="D78" s="634"/>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4"/>
      <c r="AC78" s="634"/>
      <c r="AD78" s="634"/>
      <c r="AE78" s="634"/>
      <c r="AF78" s="634"/>
      <c r="AG78" s="634"/>
      <c r="AH78" s="634"/>
      <c r="AI78" s="634"/>
      <c r="AJ78" s="634"/>
      <c r="AK78" s="634"/>
      <c r="AL78" s="634"/>
      <c r="AM78" s="634"/>
      <c r="AN78" s="634"/>
      <c r="AO78" s="634"/>
      <c r="AP78" s="634"/>
      <c r="AQ78" s="634"/>
      <c r="AR78" s="634"/>
      <c r="AS78" s="634"/>
      <c r="AT78" s="634"/>
      <c r="AU78" s="634"/>
      <c r="AV78" s="634"/>
      <c r="AW78" s="634"/>
      <c r="AX78" s="634"/>
      <c r="AY78" s="634"/>
      <c r="AZ78" s="634"/>
      <c r="BA78" s="634"/>
      <c r="BB78" s="634"/>
      <c r="BC78" s="634"/>
      <c r="BD78" s="634"/>
      <c r="BE78" s="634"/>
      <c r="BF78" s="634"/>
      <c r="BG78" s="634"/>
      <c r="BH78" s="634"/>
      <c r="BI78" s="634"/>
      <c r="BJ78" s="634"/>
      <c r="BK78" s="634"/>
      <c r="BL78" s="634"/>
      <c r="BM78" s="634"/>
      <c r="BN78" s="634"/>
      <c r="BO78" s="634"/>
      <c r="BP78" s="634"/>
      <c r="BQ78" s="634"/>
      <c r="BR78" s="634"/>
      <c r="BS78" s="634"/>
      <c r="BT78" s="634"/>
      <c r="BU78" s="634"/>
      <c r="BV78" s="634"/>
      <c r="BW78" s="634"/>
      <c r="BX78" s="634"/>
      <c r="BY78" s="634"/>
      <c r="BZ78" s="634"/>
      <c r="CA78" s="634"/>
      <c r="CB78" s="634"/>
      <c r="CC78" s="634"/>
      <c r="CD78" s="634"/>
      <c r="CE78" s="634"/>
      <c r="CF78" s="634"/>
      <c r="CG78" s="634"/>
      <c r="CH78" s="634"/>
      <c r="CI78" s="634"/>
      <c r="CJ78" s="634"/>
      <c r="CK78" s="634"/>
      <c r="CL78" s="634"/>
      <c r="CM78" s="634"/>
      <c r="CN78" s="634"/>
      <c r="CO78" s="634"/>
      <c r="CP78" s="634"/>
      <c r="CQ78" s="634"/>
      <c r="CR78" s="634"/>
      <c r="CS78" s="634"/>
      <c r="CT78" s="634"/>
      <c r="CU78" s="634"/>
      <c r="CV78" s="634"/>
      <c r="CW78" s="634"/>
      <c r="CX78" s="634"/>
      <c r="CY78" s="634"/>
      <c r="CZ78" s="634"/>
      <c r="DA78" s="634"/>
      <c r="DB78" s="634"/>
      <c r="DC78" s="634"/>
      <c r="DD78" s="634"/>
      <c r="DE78" s="634"/>
      <c r="DF78" s="634"/>
      <c r="DG78" s="634"/>
      <c r="DH78" s="634"/>
      <c r="DI78" s="634"/>
      <c r="DJ78" s="634"/>
      <c r="DK78" s="634"/>
      <c r="DL78" s="634"/>
      <c r="DM78" s="634"/>
      <c r="DN78" s="634"/>
      <c r="DO78" s="634"/>
      <c r="DP78" s="634"/>
      <c r="DQ78" s="634"/>
      <c r="DR78" s="634"/>
      <c r="DS78" s="634"/>
      <c r="DT78" s="634"/>
      <c r="DU78" s="634"/>
      <c r="DV78" s="634"/>
      <c r="DW78" s="634"/>
      <c r="DX78" s="634"/>
      <c r="DY78" s="634"/>
      <c r="DZ78" s="634"/>
      <c r="EA78" s="634"/>
      <c r="EB78" s="634"/>
      <c r="EC78" s="634"/>
      <c r="ED78" s="634"/>
      <c r="EE78" s="634"/>
      <c r="EF78" s="634"/>
      <c r="EG78" s="634"/>
      <c r="EH78" s="634"/>
      <c r="EI78" s="634"/>
      <c r="EJ78" s="634"/>
      <c r="EK78" s="634"/>
      <c r="EL78" s="634"/>
      <c r="EM78" s="634"/>
      <c r="EN78" s="634"/>
      <c r="EO78" s="634"/>
      <c r="EP78" s="634"/>
      <c r="EQ78" s="634"/>
      <c r="ER78" s="634"/>
      <c r="ES78" s="634"/>
      <c r="ET78" s="634"/>
      <c r="EU78" s="634"/>
      <c r="EV78" s="634"/>
      <c r="EW78" s="634"/>
      <c r="EX78" s="634"/>
      <c r="EY78" s="634"/>
      <c r="EZ78" s="634"/>
      <c r="FA78" s="634"/>
      <c r="FB78" s="634"/>
      <c r="FC78" s="634"/>
      <c r="FD78" s="634"/>
      <c r="FE78" s="634"/>
      <c r="FF78" s="634"/>
      <c r="FG78" s="634"/>
      <c r="FH78" s="634"/>
      <c r="FI78" s="634"/>
      <c r="FJ78" s="634"/>
      <c r="FK78" s="634"/>
      <c r="FL78" s="634"/>
      <c r="FM78" s="634"/>
      <c r="FN78" s="634"/>
      <c r="FO78" s="634"/>
      <c r="FP78" s="634"/>
      <c r="FQ78" s="634"/>
      <c r="FR78" s="634"/>
      <c r="FS78" s="634"/>
      <c r="FT78" s="634"/>
      <c r="FU78" s="634"/>
      <c r="FV78" s="634"/>
      <c r="FW78" s="634"/>
      <c r="FX78" s="634"/>
      <c r="FY78" s="634"/>
      <c r="FZ78" s="634"/>
      <c r="GA78" s="634"/>
      <c r="GB78" s="634"/>
      <c r="GC78" s="634"/>
      <c r="GD78" s="634"/>
      <c r="GE78" s="634"/>
      <c r="GF78" s="634"/>
      <c r="GG78" s="634"/>
      <c r="GH78" s="634"/>
      <c r="GI78" s="634"/>
      <c r="GJ78" s="634"/>
      <c r="GK78" s="634"/>
      <c r="GL78" s="634"/>
      <c r="GM78" s="634"/>
      <c r="GN78" s="634"/>
      <c r="GO78" s="634"/>
      <c r="GP78" s="634"/>
      <c r="GQ78" s="634"/>
      <c r="GR78" s="634"/>
      <c r="GS78" s="634"/>
      <c r="GT78" s="634"/>
      <c r="GU78" s="634"/>
      <c r="GV78" s="634"/>
      <c r="GW78" s="634"/>
      <c r="GX78" s="634"/>
      <c r="GY78" s="634"/>
      <c r="GZ78" s="634"/>
      <c r="HA78" s="634"/>
      <c r="HB78" s="634"/>
      <c r="HC78" s="634"/>
      <c r="HD78" s="634"/>
      <c r="HE78" s="634"/>
      <c r="HF78" s="634"/>
      <c r="HG78" s="634"/>
      <c r="HH78" s="634"/>
      <c r="HI78" s="634"/>
      <c r="HJ78" s="634"/>
      <c r="HK78" s="634"/>
      <c r="HL78" s="634"/>
      <c r="HM78" s="634"/>
      <c r="HN78" s="634"/>
      <c r="HO78" s="634"/>
      <c r="HP78" s="634"/>
      <c r="HQ78" s="634"/>
      <c r="HR78" s="634"/>
      <c r="HS78" s="634"/>
      <c r="HT78" s="634"/>
      <c r="HU78" s="634"/>
      <c r="HV78" s="634"/>
      <c r="HW78" s="634"/>
      <c r="HX78" s="634"/>
      <c r="HY78" s="634"/>
      <c r="HZ78" s="634"/>
      <c r="IA78" s="634"/>
      <c r="IB78" s="634"/>
      <c r="IC78" s="634"/>
      <c r="ID78" s="634"/>
      <c r="IE78" s="634"/>
      <c r="IF78" s="634"/>
      <c r="IG78" s="634"/>
      <c r="IH78" s="634"/>
      <c r="II78" s="634"/>
      <c r="IJ78" s="634"/>
      <c r="IK78" s="634"/>
      <c r="IL78" s="634"/>
      <c r="IM78" s="634"/>
      <c r="IN78" s="634"/>
      <c r="IO78" s="634"/>
      <c r="IP78" s="634"/>
      <c r="IQ78" s="634"/>
      <c r="IR78" s="634"/>
      <c r="IS78" s="634"/>
      <c r="IT78" s="634"/>
      <c r="IU78" s="634"/>
      <c r="IV78" s="634"/>
    </row>
    <row r="79" spans="1:256" s="3" customFormat="1" ht="18" customHeight="1">
      <c r="A79" s="3" t="s">
        <v>8</v>
      </c>
    </row>
    <row r="80" spans="1:256" s="3" customFormat="1" ht="18" customHeight="1"/>
    <row r="81" s="2" customFormat="1" ht="18" customHeight="1"/>
    <row r="82" s="2" customFormat="1" ht="18" customHeight="1"/>
    <row r="83" s="2" customFormat="1" ht="18" customHeight="1"/>
    <row r="84" s="2" customFormat="1" ht="18" customHeight="1"/>
    <row r="85" s="2" customFormat="1" ht="18" customHeight="1"/>
    <row r="86" s="2" customFormat="1" ht="18" customHeight="1"/>
    <row r="87" s="2" customFormat="1" ht="18" customHeight="1"/>
    <row r="88" s="2" customFormat="1" ht="18" customHeight="1"/>
    <row r="89" s="2" customFormat="1" ht="18" customHeight="1"/>
    <row r="90" s="2" customFormat="1" ht="18" customHeight="1"/>
    <row r="91" s="2" customFormat="1" ht="18" customHeight="1"/>
    <row r="92" s="2" customFormat="1" ht="18" customHeight="1"/>
    <row r="93" s="2" customFormat="1" ht="18" customHeight="1"/>
    <row r="94" s="2" customFormat="1" ht="18" customHeight="1"/>
    <row r="95" s="2" customFormat="1" ht="18" customHeight="1"/>
    <row r="96" s="2" customFormat="1" ht="18" customHeight="1"/>
    <row r="97" s="2" customFormat="1" ht="18" customHeight="1"/>
    <row r="98" s="2" customFormat="1" ht="18" customHeight="1"/>
    <row r="99" s="2" customFormat="1" ht="18" customHeight="1"/>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sheetData>
  <mergeCells count="59">
    <mergeCell ref="F4:F5"/>
    <mergeCell ref="G4:G5"/>
    <mergeCell ref="A76:IV76"/>
    <mergeCell ref="A77:IV77"/>
    <mergeCell ref="A1:G1"/>
    <mergeCell ref="A2:G2"/>
    <mergeCell ref="B3:G3"/>
    <mergeCell ref="A78:IV78"/>
    <mergeCell ref="A4:A5"/>
    <mergeCell ref="B4:B5"/>
    <mergeCell ref="C4:C5"/>
    <mergeCell ref="D4:D5"/>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20:IV120"/>
    <mergeCell ref="A109:IV109"/>
    <mergeCell ref="A110:IV110"/>
    <mergeCell ref="A111:IV111"/>
    <mergeCell ref="A112:IV112"/>
    <mergeCell ref="A113:IV113"/>
    <mergeCell ref="A114:IV114"/>
    <mergeCell ref="A121:IV121"/>
    <mergeCell ref="A122:IV122"/>
    <mergeCell ref="A123:IV123"/>
    <mergeCell ref="A124:IV124"/>
    <mergeCell ref="A125:IV125"/>
    <mergeCell ref="A115:IV115"/>
    <mergeCell ref="A116:IV116"/>
    <mergeCell ref="A117:IV117"/>
    <mergeCell ref="A118:IV118"/>
    <mergeCell ref="A119:IV119"/>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showZeros="0" workbookViewId="0">
      <selection sqref="A1:F1"/>
    </sheetView>
  </sheetViews>
  <sheetFormatPr defaultRowHeight="14.25"/>
  <cols>
    <col min="1" max="1" width="12.625" style="53" customWidth="1"/>
    <col min="2" max="8" width="19.125" style="53" customWidth="1"/>
    <col min="9" max="9" width="15.75" style="53" customWidth="1"/>
    <col min="10" max="10" width="10.875" style="53" customWidth="1"/>
    <col min="11" max="16384" width="9" style="53"/>
  </cols>
  <sheetData>
    <row r="1" spans="1:8" ht="20.25">
      <c r="A1" s="59" t="s">
        <v>759</v>
      </c>
      <c r="B1" s="59"/>
      <c r="C1" s="59"/>
      <c r="D1" s="59"/>
      <c r="E1" s="59"/>
      <c r="F1" s="59"/>
      <c r="G1" s="58"/>
      <c r="H1" s="58"/>
    </row>
    <row r="2" spans="1:8" ht="18" customHeight="1">
      <c r="A2" s="22"/>
      <c r="B2" s="22"/>
      <c r="C2" s="22"/>
      <c r="D2" s="22"/>
      <c r="E2" s="22"/>
      <c r="F2" s="22"/>
    </row>
    <row r="3" spans="1:8" s="643" customFormat="1" ht="18" customHeight="1" thickBot="1">
      <c r="A3" s="635" t="s">
        <v>764</v>
      </c>
      <c r="B3" s="618"/>
      <c r="C3" s="618"/>
      <c r="D3" s="618"/>
      <c r="E3" s="618"/>
      <c r="F3" s="618"/>
    </row>
    <row r="4" spans="1:8" s="643" customFormat="1" ht="18" customHeight="1">
      <c r="A4" s="636" t="s">
        <v>538</v>
      </c>
      <c r="B4" s="637" t="s">
        <v>559</v>
      </c>
      <c r="C4" s="639" t="s">
        <v>760</v>
      </c>
      <c r="D4" s="620"/>
      <c r="E4" s="621" t="s">
        <v>761</v>
      </c>
      <c r="F4" s="620"/>
    </row>
    <row r="5" spans="1:8" s="643" customFormat="1" ht="27.75" customHeight="1">
      <c r="A5" s="483"/>
      <c r="B5" s="640"/>
      <c r="C5" s="644"/>
      <c r="D5" s="485" t="s">
        <v>762</v>
      </c>
      <c r="E5" s="623" t="s">
        <v>763</v>
      </c>
      <c r="F5" s="485" t="s">
        <v>762</v>
      </c>
    </row>
    <row r="6" spans="1:8" ht="18" customHeight="1">
      <c r="A6" s="36"/>
      <c r="B6" s="15"/>
      <c r="C6" s="29"/>
      <c r="D6" s="29"/>
      <c r="E6" s="29"/>
      <c r="F6" s="29"/>
    </row>
    <row r="7" spans="1:8" ht="18" customHeight="1">
      <c r="A7" s="57">
        <v>1989</v>
      </c>
      <c r="B7" s="10">
        <f>C7+E7</f>
        <v>5710.2999999999993</v>
      </c>
      <c r="C7" s="9">
        <v>4816.8999999999996</v>
      </c>
      <c r="D7" s="9">
        <v>4816.8999999999996</v>
      </c>
      <c r="E7" s="9">
        <v>893.4</v>
      </c>
      <c r="F7" s="9">
        <v>893.4</v>
      </c>
    </row>
    <row r="8" spans="1:8" ht="18" customHeight="1">
      <c r="A8" s="57">
        <v>1990</v>
      </c>
      <c r="B8" s="10">
        <f>C8+E8</f>
        <v>6166.0012999999999</v>
      </c>
      <c r="C8" s="9">
        <v>5200.7012999999997</v>
      </c>
      <c r="D8" s="9">
        <v>5200.7</v>
      </c>
      <c r="E8" s="9">
        <v>965.3</v>
      </c>
      <c r="F8" s="9">
        <v>965.3</v>
      </c>
    </row>
    <row r="9" spans="1:8" ht="18" customHeight="1">
      <c r="A9" s="57">
        <v>1991</v>
      </c>
      <c r="B9" s="10">
        <f>C9+E9</f>
        <v>6740.2757000000001</v>
      </c>
      <c r="C9" s="9">
        <v>5653.7</v>
      </c>
      <c r="D9" s="9">
        <v>5653.7</v>
      </c>
      <c r="E9" s="9">
        <v>1086.5757000000001</v>
      </c>
      <c r="F9" s="9">
        <v>1086.5999999999999</v>
      </c>
    </row>
    <row r="10" spans="1:8" ht="18" customHeight="1">
      <c r="A10" s="57">
        <v>1992</v>
      </c>
      <c r="B10" s="10">
        <f>C10+E10</f>
        <v>9456.2000000000007</v>
      </c>
      <c r="C10" s="9">
        <v>7774.7</v>
      </c>
      <c r="D10" s="9">
        <v>7774.7</v>
      </c>
      <c r="E10" s="9">
        <v>1681.5</v>
      </c>
      <c r="F10" s="9">
        <v>1681.5</v>
      </c>
    </row>
    <row r="11" spans="1:8" ht="18" customHeight="1">
      <c r="A11" s="57">
        <v>1993</v>
      </c>
      <c r="B11" s="10">
        <f>C11+E11</f>
        <v>9847.6</v>
      </c>
      <c r="C11" s="9">
        <v>8008.2</v>
      </c>
      <c r="D11" s="9">
        <v>8008.2</v>
      </c>
      <c r="E11" s="9">
        <v>1839.4</v>
      </c>
      <c r="F11" s="9">
        <v>1839.4</v>
      </c>
    </row>
    <row r="12" spans="1:8" ht="18" customHeight="1">
      <c r="A12" s="57">
        <v>1994</v>
      </c>
      <c r="B12" s="10">
        <f>C12+E12</f>
        <v>10573.539999999999</v>
      </c>
      <c r="C12" s="9">
        <v>8494.14</v>
      </c>
      <c r="D12" s="9">
        <v>8494.1</v>
      </c>
      <c r="E12" s="9">
        <v>2079.4</v>
      </c>
      <c r="F12" s="9">
        <v>2079.4</v>
      </c>
    </row>
    <row r="13" spans="1:8" ht="18" customHeight="1">
      <c r="A13" s="57">
        <v>1995</v>
      </c>
      <c r="B13" s="10">
        <f>C13+E13</f>
        <v>10978.992900000001</v>
      </c>
      <c r="C13" s="9">
        <v>8737.7929000000004</v>
      </c>
      <c r="D13" s="9">
        <v>8737.7999999999993</v>
      </c>
      <c r="E13" s="9">
        <v>2241.1999999999998</v>
      </c>
      <c r="F13" s="9">
        <v>2241.1999999999998</v>
      </c>
    </row>
    <row r="14" spans="1:8" ht="18" customHeight="1">
      <c r="A14" s="57">
        <v>1996</v>
      </c>
      <c r="B14" s="10">
        <f>C14+E14</f>
        <v>11116.7</v>
      </c>
      <c r="C14" s="9">
        <v>8758.4</v>
      </c>
      <c r="D14" s="9">
        <v>8758.4</v>
      </c>
      <c r="E14" s="9">
        <v>2358.3000000000002</v>
      </c>
      <c r="F14" s="9">
        <v>2358.3000000000002</v>
      </c>
    </row>
    <row r="15" spans="1:8" ht="18" customHeight="1">
      <c r="A15" s="57">
        <v>1997</v>
      </c>
      <c r="B15" s="10">
        <f>C15+E15</f>
        <v>11203.9</v>
      </c>
      <c r="C15" s="9">
        <v>8670.9</v>
      </c>
      <c r="D15" s="9">
        <v>8670.9</v>
      </c>
      <c r="E15" s="9">
        <v>2533</v>
      </c>
      <c r="F15" s="9">
        <v>2533</v>
      </c>
    </row>
    <row r="16" spans="1:8" ht="18" customHeight="1">
      <c r="A16" s="57">
        <v>1998</v>
      </c>
      <c r="B16" s="10">
        <f>C16+E16</f>
        <v>11203.099999999999</v>
      </c>
      <c r="C16" s="9">
        <v>8475.7999999999993</v>
      </c>
      <c r="D16" s="9">
        <v>8475.7999999999993</v>
      </c>
      <c r="E16" s="9">
        <v>2727.3</v>
      </c>
      <c r="F16" s="9">
        <v>2727.3</v>
      </c>
    </row>
    <row r="17" spans="1:10" ht="18" customHeight="1">
      <c r="A17" s="57">
        <v>1999</v>
      </c>
      <c r="B17" s="10">
        <f>C17+E17</f>
        <v>12485.4</v>
      </c>
      <c r="C17" s="9">
        <v>9501.7999999999993</v>
      </c>
      <c r="D17" s="9">
        <v>8859.2000000000007</v>
      </c>
      <c r="E17" s="9">
        <v>2983.6</v>
      </c>
      <c r="F17" s="9">
        <v>2863.8</v>
      </c>
      <c r="J17" s="55"/>
    </row>
    <row r="18" spans="1:10" ht="18" customHeight="1">
      <c r="A18" s="57">
        <v>2000</v>
      </c>
      <c r="B18" s="10">
        <f>C18+E18</f>
        <v>13617.396499999999</v>
      </c>
      <c r="C18" s="9">
        <v>10447.496499999999</v>
      </c>
      <c r="D18" s="9">
        <v>9469.9</v>
      </c>
      <c r="E18" s="9">
        <v>3169.9</v>
      </c>
      <c r="F18" s="9">
        <v>3016.5</v>
      </c>
      <c r="J18" s="55"/>
    </row>
    <row r="19" spans="1:10" ht="18" customHeight="1">
      <c r="A19" s="57">
        <v>2001</v>
      </c>
      <c r="B19" s="10">
        <f>C19+E19</f>
        <v>14182.5203</v>
      </c>
      <c r="C19" s="9">
        <v>10801.885</v>
      </c>
      <c r="D19" s="9">
        <v>9733</v>
      </c>
      <c r="E19" s="9">
        <v>3380.6352999999999</v>
      </c>
      <c r="F19" s="9">
        <v>3171.3</v>
      </c>
      <c r="J19" s="55"/>
    </row>
    <row r="20" spans="1:10" ht="18" customHeight="1">
      <c r="A20" s="57">
        <v>2002</v>
      </c>
      <c r="B20" s="10">
        <f>C20+E20</f>
        <v>14736.599999999999</v>
      </c>
      <c r="C20" s="9">
        <v>11128.8</v>
      </c>
      <c r="D20" s="9">
        <v>9929.4</v>
      </c>
      <c r="E20" s="9">
        <v>3607.8</v>
      </c>
      <c r="F20" s="9">
        <v>3349.2</v>
      </c>
      <c r="J20" s="55"/>
    </row>
    <row r="21" spans="1:10" ht="18" customHeight="1">
      <c r="A21" s="57">
        <v>2003</v>
      </c>
      <c r="B21" s="10">
        <f>C21+E21</f>
        <v>15506.7</v>
      </c>
      <c r="C21" s="9">
        <v>11646.5</v>
      </c>
      <c r="D21" s="9">
        <v>10324.5</v>
      </c>
      <c r="E21" s="9">
        <v>3860.2</v>
      </c>
      <c r="F21" s="9">
        <v>3556.9</v>
      </c>
      <c r="J21" s="55"/>
    </row>
    <row r="22" spans="1:10" ht="18" customHeight="1">
      <c r="A22" s="57">
        <v>2004</v>
      </c>
      <c r="B22" s="10">
        <f>C22+E22</f>
        <v>16352.9</v>
      </c>
      <c r="C22" s="9">
        <v>12250.3</v>
      </c>
      <c r="D22" s="9">
        <v>10903.9</v>
      </c>
      <c r="E22" s="9">
        <v>4102.6000000000004</v>
      </c>
      <c r="F22" s="9">
        <v>3775</v>
      </c>
      <c r="J22" s="55"/>
    </row>
    <row r="23" spans="1:10" ht="18" customHeight="1">
      <c r="A23" s="57">
        <v>2005</v>
      </c>
      <c r="B23" s="10">
        <f>C23+E23</f>
        <v>17487.900000000001</v>
      </c>
      <c r="C23" s="9">
        <v>13120.4</v>
      </c>
      <c r="D23" s="9">
        <v>11710.6</v>
      </c>
      <c r="E23" s="9">
        <v>4367.5</v>
      </c>
      <c r="F23" s="9">
        <v>4005.2</v>
      </c>
      <c r="J23" s="55"/>
    </row>
    <row r="24" spans="1:10" ht="18" customHeight="1">
      <c r="A24" s="57">
        <v>2006</v>
      </c>
      <c r="B24" s="10">
        <f>C24+E24</f>
        <v>18766.3</v>
      </c>
      <c r="C24" s="9">
        <v>14130.9</v>
      </c>
      <c r="D24" s="9">
        <v>12618</v>
      </c>
      <c r="E24" s="9">
        <v>4635.3999999999996</v>
      </c>
      <c r="F24" s="9">
        <v>4238.6000000000004</v>
      </c>
      <c r="J24" s="55"/>
    </row>
    <row r="25" spans="1:10" ht="18" customHeight="1">
      <c r="A25" s="57">
        <v>2007</v>
      </c>
      <c r="B25" s="10">
        <v>20136.900000000001</v>
      </c>
      <c r="C25" s="9">
        <v>15183.2</v>
      </c>
      <c r="D25" s="9">
        <v>13690.6</v>
      </c>
      <c r="E25" s="9">
        <v>4953.7</v>
      </c>
      <c r="F25" s="9">
        <v>4544</v>
      </c>
      <c r="J25" s="55"/>
    </row>
    <row r="26" spans="1:10" ht="18" customHeight="1">
      <c r="A26" s="57">
        <v>2008</v>
      </c>
      <c r="B26" s="10">
        <v>21891.098700000002</v>
      </c>
      <c r="C26" s="9">
        <v>16587.536700000001</v>
      </c>
      <c r="D26" s="9">
        <v>15083.3717</v>
      </c>
      <c r="E26" s="9">
        <v>5303.5619999999999</v>
      </c>
      <c r="F26" s="9">
        <v>4868</v>
      </c>
      <c r="J26" s="55"/>
    </row>
    <row r="27" spans="1:10" ht="18" customHeight="1">
      <c r="A27" s="57">
        <v>2009</v>
      </c>
      <c r="B27" s="10">
        <v>23549.891200000002</v>
      </c>
      <c r="C27" s="9">
        <v>17743.034800000001</v>
      </c>
      <c r="D27" s="9">
        <v>16219</v>
      </c>
      <c r="E27" s="9">
        <v>5806.8563999999997</v>
      </c>
      <c r="F27" s="9">
        <v>5348.0294999999996</v>
      </c>
    </row>
    <row r="28" spans="1:10" ht="18" customHeight="1">
      <c r="A28" s="57">
        <v>2010</v>
      </c>
      <c r="B28" s="10">
        <v>25707.298900000002</v>
      </c>
      <c r="C28" s="9">
        <v>19402.338299999999</v>
      </c>
      <c r="D28" s="9">
        <v>17822.737499999999</v>
      </c>
      <c r="E28" s="9">
        <v>6304.9606000000003</v>
      </c>
      <c r="F28" s="9">
        <v>5811.6130999999996</v>
      </c>
    </row>
    <row r="29" spans="1:10" ht="18" customHeight="1" thickBot="1">
      <c r="A29" s="42"/>
      <c r="B29" s="33"/>
      <c r="C29" s="32"/>
      <c r="D29" s="32"/>
      <c r="E29" s="32"/>
      <c r="F29" s="32"/>
    </row>
    <row r="30" spans="1:10" s="54" customFormat="1" ht="18" customHeight="1"/>
    <row r="31" spans="1:10" s="54" customFormat="1" ht="18" customHeight="1"/>
    <row r="32" spans="1:10" s="54" customFormat="1" ht="18" customHeight="1"/>
    <row r="33" s="54" customFormat="1" ht="18" customHeight="1"/>
    <row r="34" s="54" customFormat="1" ht="18" customHeight="1"/>
    <row r="35" s="54" customFormat="1" ht="18" customHeight="1"/>
    <row r="36" s="54" customFormat="1" ht="18" customHeight="1"/>
    <row r="37" s="54" customFormat="1" ht="18" customHeight="1"/>
    <row r="38" s="54" customFormat="1" ht="18" customHeight="1"/>
    <row r="39" s="54" customFormat="1" ht="18" customHeight="1"/>
    <row r="40" s="54" customFormat="1" ht="18" customHeight="1"/>
    <row r="41" s="54" customFormat="1" ht="18" customHeight="1"/>
    <row r="42" s="54" customFormat="1" ht="18" customHeight="1"/>
    <row r="43" s="54" customFormat="1" ht="18" customHeight="1"/>
    <row r="44" s="54" customFormat="1" ht="18" customHeight="1"/>
    <row r="45" s="54" customFormat="1" ht="12"/>
    <row r="46" s="54" customFormat="1" ht="12"/>
    <row r="47" s="54" customFormat="1" ht="12"/>
    <row r="48" s="54" customFormat="1" ht="12"/>
    <row r="49" s="54" customFormat="1" ht="12"/>
    <row r="50" s="54" customFormat="1" ht="12"/>
    <row r="51" s="54" customFormat="1" ht="12"/>
    <row r="52" s="54" customFormat="1" ht="12"/>
    <row r="53" s="54" customFormat="1" ht="12"/>
    <row r="54" s="54" customFormat="1" ht="12"/>
    <row r="55" s="54" customFormat="1" ht="12"/>
    <row r="56" s="54" customFormat="1" ht="12"/>
    <row r="57" s="54" customFormat="1" ht="12"/>
    <row r="58" s="54" customFormat="1" ht="12"/>
    <row r="59" s="54" customFormat="1" ht="12"/>
    <row r="60" s="54" customFormat="1" ht="12"/>
    <row r="61" s="54" customFormat="1" ht="12"/>
    <row r="62" s="54" customFormat="1" ht="12"/>
    <row r="63" s="54" customFormat="1" ht="12"/>
    <row r="64" s="54" customFormat="1" ht="12"/>
    <row r="65" s="54" customFormat="1" ht="12"/>
    <row r="66" s="54" customFormat="1" ht="12"/>
    <row r="67" s="54" customFormat="1" ht="12"/>
    <row r="68" s="54" customFormat="1" ht="12"/>
    <row r="69" s="54" customFormat="1" ht="12"/>
    <row r="70" s="54" customFormat="1" ht="12"/>
    <row r="71" s="54" customFormat="1" ht="12"/>
    <row r="72" s="54" customFormat="1" ht="12"/>
    <row r="73" s="54" customFormat="1" ht="12"/>
    <row r="74" s="54" customFormat="1" ht="12"/>
    <row r="75" s="54" customFormat="1" ht="12"/>
    <row r="76" s="54" customFormat="1" ht="12"/>
    <row r="77" s="54" customFormat="1" ht="12"/>
    <row r="78" s="54" customFormat="1" ht="12"/>
    <row r="79" s="54" customFormat="1" ht="12"/>
  </sheetData>
  <mergeCells count="56">
    <mergeCell ref="A30:IV30"/>
    <mergeCell ref="A31:IV31"/>
    <mergeCell ref="A4:A5"/>
    <mergeCell ref="A1:F1"/>
    <mergeCell ref="B4:B5"/>
    <mergeCell ref="C4:C5"/>
    <mergeCell ref="A2:F2"/>
    <mergeCell ref="B3:F3"/>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showZeros="0" workbookViewId="0">
      <selection sqref="A1:J1"/>
    </sheetView>
  </sheetViews>
  <sheetFormatPr defaultRowHeight="10.5"/>
  <cols>
    <col min="1" max="1" width="13.375" style="316" customWidth="1"/>
    <col min="2" max="10" width="11.625" style="314" customWidth="1"/>
    <col min="11" max="11" width="11.625" style="315" customWidth="1"/>
    <col min="12" max="14" width="11.625" style="314" customWidth="1"/>
    <col min="15" max="15" width="8.375" style="314" customWidth="1"/>
    <col min="16" max="16384" width="9" style="314"/>
  </cols>
  <sheetData>
    <row r="1" spans="1:10" ht="20.25">
      <c r="A1" s="91" t="s">
        <v>217</v>
      </c>
      <c r="B1" s="91"/>
      <c r="C1" s="91"/>
      <c r="D1" s="91"/>
      <c r="E1" s="91"/>
      <c r="F1" s="91"/>
      <c r="G1" s="91"/>
      <c r="H1" s="91"/>
      <c r="I1" s="91"/>
      <c r="J1" s="91"/>
    </row>
    <row r="2" spans="1:10" ht="18" customHeight="1">
      <c r="A2" s="91"/>
      <c r="B2" s="91"/>
      <c r="C2" s="91"/>
      <c r="D2" s="91"/>
      <c r="E2" s="91"/>
      <c r="F2" s="91"/>
      <c r="G2" s="91"/>
      <c r="H2" s="91"/>
      <c r="I2" s="91"/>
      <c r="J2" s="91"/>
    </row>
    <row r="3" spans="1:10" ht="18" customHeight="1" thickBot="1">
      <c r="A3" s="357" t="s">
        <v>218</v>
      </c>
      <c r="B3" s="358"/>
      <c r="C3" s="358"/>
      <c r="D3" s="358"/>
      <c r="E3" s="358"/>
      <c r="F3" s="358"/>
      <c r="G3" s="358"/>
      <c r="H3" s="358"/>
      <c r="I3" s="358"/>
      <c r="J3" s="358"/>
    </row>
    <row r="4" spans="1:10" ht="23.25" customHeight="1">
      <c r="A4" s="324" t="s">
        <v>219</v>
      </c>
      <c r="B4" s="359" t="s">
        <v>220</v>
      </c>
      <c r="C4" s="359"/>
      <c r="D4" s="360"/>
      <c r="E4" s="361" t="s">
        <v>221</v>
      </c>
      <c r="F4" s="359"/>
      <c r="G4" s="360"/>
      <c r="H4" s="361" t="s">
        <v>222</v>
      </c>
      <c r="I4" s="359"/>
      <c r="J4" s="359"/>
    </row>
    <row r="5" spans="1:10" ht="23.25" customHeight="1">
      <c r="A5" s="325" t="s">
        <v>223</v>
      </c>
      <c r="B5" s="362" t="s">
        <v>151</v>
      </c>
      <c r="C5" s="328" t="s">
        <v>224</v>
      </c>
      <c r="D5" s="328" t="s">
        <v>225</v>
      </c>
      <c r="E5" s="328" t="s">
        <v>151</v>
      </c>
      <c r="F5" s="328" t="s">
        <v>224</v>
      </c>
      <c r="G5" s="328" t="s">
        <v>225</v>
      </c>
      <c r="H5" s="328" t="s">
        <v>151</v>
      </c>
      <c r="I5" s="328" t="s">
        <v>224</v>
      </c>
      <c r="J5" s="328" t="s">
        <v>225</v>
      </c>
    </row>
    <row r="6" spans="1:10" ht="18" customHeight="1">
      <c r="A6" s="83"/>
      <c r="B6" s="82"/>
      <c r="C6" s="81"/>
      <c r="D6" s="81"/>
      <c r="E6" s="81"/>
      <c r="F6" s="81"/>
      <c r="G6" s="81"/>
      <c r="H6" s="81"/>
      <c r="I6" s="81"/>
      <c r="J6" s="81"/>
    </row>
    <row r="7" spans="1:10" ht="18" customHeight="1">
      <c r="A7" s="78" t="s">
        <v>125</v>
      </c>
      <c r="B7" s="322">
        <v>2.2400000000000002</v>
      </c>
      <c r="C7" s="294">
        <v>6.92</v>
      </c>
      <c r="D7" s="294">
        <v>1.41</v>
      </c>
      <c r="E7" s="294">
        <v>0.95</v>
      </c>
      <c r="F7" s="294">
        <v>2.66</v>
      </c>
      <c r="G7" s="294">
        <v>0.65</v>
      </c>
      <c r="H7" s="294">
        <v>0.41</v>
      </c>
      <c r="I7" s="294">
        <v>1.74</v>
      </c>
      <c r="J7" s="294">
        <v>0.18</v>
      </c>
    </row>
    <row r="8" spans="1:10" ht="18" customHeight="1">
      <c r="A8" s="78">
        <v>1980</v>
      </c>
      <c r="B8" s="322">
        <v>2.85</v>
      </c>
      <c r="C8" s="294">
        <v>8.0299999999999994</v>
      </c>
      <c r="D8" s="294">
        <v>1.81</v>
      </c>
      <c r="E8" s="294">
        <v>1.17</v>
      </c>
      <c r="F8" s="294">
        <v>3.22</v>
      </c>
      <c r="G8" s="294">
        <v>0.76</v>
      </c>
      <c r="H8" s="294">
        <v>0.47</v>
      </c>
      <c r="I8" s="294">
        <v>1.83</v>
      </c>
      <c r="J8" s="294">
        <v>0.2</v>
      </c>
    </row>
    <row r="9" spans="1:10" ht="18" customHeight="1">
      <c r="A9" s="78">
        <v>1985</v>
      </c>
      <c r="B9" s="322">
        <v>3.28</v>
      </c>
      <c r="C9" s="294">
        <v>7.92</v>
      </c>
      <c r="D9" s="294">
        <v>2.09</v>
      </c>
      <c r="E9" s="294">
        <v>1.36</v>
      </c>
      <c r="F9" s="294">
        <v>3.35</v>
      </c>
      <c r="G9" s="294">
        <v>0.85</v>
      </c>
      <c r="H9" s="294">
        <v>0.61</v>
      </c>
      <c r="I9" s="294">
        <v>1.85</v>
      </c>
      <c r="J9" s="294">
        <v>0.3</v>
      </c>
    </row>
    <row r="10" spans="1:10" ht="18" customHeight="1">
      <c r="A10" s="78">
        <v>1990</v>
      </c>
      <c r="B10" s="322">
        <v>3.45</v>
      </c>
      <c r="C10" s="294">
        <v>6.59</v>
      </c>
      <c r="D10" s="294">
        <v>2.15</v>
      </c>
      <c r="E10" s="294">
        <v>1.56</v>
      </c>
      <c r="F10" s="294">
        <v>2.95</v>
      </c>
      <c r="G10" s="294">
        <v>0.98</v>
      </c>
      <c r="H10" s="294">
        <v>0.86</v>
      </c>
      <c r="I10" s="294">
        <v>1.91</v>
      </c>
      <c r="J10" s="294">
        <v>0.43</v>
      </c>
    </row>
    <row r="11" spans="1:10" ht="18" customHeight="1">
      <c r="A11" s="78">
        <v>1995</v>
      </c>
      <c r="B11" s="322">
        <v>3.59</v>
      </c>
      <c r="C11" s="294">
        <v>5.36</v>
      </c>
      <c r="D11" s="294">
        <v>2.3199999999999998</v>
      </c>
      <c r="E11" s="294">
        <v>1.62</v>
      </c>
      <c r="F11" s="294">
        <v>2.39</v>
      </c>
      <c r="G11" s="294">
        <v>1.07</v>
      </c>
      <c r="H11" s="294">
        <v>0.95</v>
      </c>
      <c r="I11" s="294">
        <v>1.59</v>
      </c>
      <c r="J11" s="294">
        <v>0.49</v>
      </c>
    </row>
    <row r="12" spans="1:10" ht="18" customHeight="1">
      <c r="A12" s="78">
        <v>1998</v>
      </c>
      <c r="B12" s="322">
        <v>3.64</v>
      </c>
      <c r="C12" s="294">
        <v>5.3</v>
      </c>
      <c r="D12" s="294">
        <v>2.35</v>
      </c>
      <c r="E12" s="294">
        <v>1.65</v>
      </c>
      <c r="F12" s="294">
        <v>2.34</v>
      </c>
      <c r="G12" s="294">
        <v>1.1100000000000001</v>
      </c>
      <c r="H12" s="294">
        <v>1</v>
      </c>
      <c r="I12" s="294">
        <v>1.64</v>
      </c>
      <c r="J12" s="294">
        <v>0.51</v>
      </c>
    </row>
    <row r="13" spans="1:10" ht="18" customHeight="1">
      <c r="A13" s="78">
        <v>1999</v>
      </c>
      <c r="B13" s="322">
        <v>3.64</v>
      </c>
      <c r="C13" s="294">
        <v>5.24</v>
      </c>
      <c r="D13" s="294">
        <v>2.38</v>
      </c>
      <c r="E13" s="294">
        <v>1.67</v>
      </c>
      <c r="F13" s="294">
        <v>2.33</v>
      </c>
      <c r="G13" s="294">
        <v>1.1399999999999999</v>
      </c>
      <c r="H13" s="294">
        <v>1.02</v>
      </c>
      <c r="I13" s="294">
        <v>1.64</v>
      </c>
      <c r="J13" s="294">
        <v>0.52</v>
      </c>
    </row>
    <row r="14" spans="1:10" ht="18" customHeight="1">
      <c r="A14" s="78">
        <v>2000</v>
      </c>
      <c r="B14" s="322">
        <v>3.63</v>
      </c>
      <c r="C14" s="294">
        <v>5.17</v>
      </c>
      <c r="D14" s="294">
        <v>2.41</v>
      </c>
      <c r="E14" s="294">
        <v>1.68</v>
      </c>
      <c r="F14" s="294">
        <v>2.31</v>
      </c>
      <c r="G14" s="294">
        <v>1.17</v>
      </c>
      <c r="H14" s="294">
        <v>1.02</v>
      </c>
      <c r="I14" s="294">
        <v>1.64</v>
      </c>
      <c r="J14" s="294">
        <v>0.54</v>
      </c>
    </row>
    <row r="15" spans="1:10" ht="18" customHeight="1">
      <c r="A15" s="78">
        <v>2001</v>
      </c>
      <c r="B15" s="322">
        <v>3.62</v>
      </c>
      <c r="C15" s="294">
        <v>5.15</v>
      </c>
      <c r="D15" s="294">
        <v>2.38</v>
      </c>
      <c r="E15" s="294">
        <v>1.69</v>
      </c>
      <c r="F15" s="294">
        <v>2.3199999999999998</v>
      </c>
      <c r="G15" s="294">
        <v>1.17</v>
      </c>
      <c r="H15" s="294">
        <v>1.03</v>
      </c>
      <c r="I15" s="294">
        <v>1.65</v>
      </c>
      <c r="J15" s="294">
        <v>0.54</v>
      </c>
    </row>
    <row r="16" spans="1:10" ht="18" customHeight="1">
      <c r="A16" s="78">
        <v>2002</v>
      </c>
      <c r="B16" s="322">
        <v>3.41</v>
      </c>
      <c r="C16" s="294"/>
      <c r="D16" s="294"/>
      <c r="E16" s="294">
        <v>1.47</v>
      </c>
      <c r="F16" s="294"/>
      <c r="G16" s="294"/>
      <c r="H16" s="294">
        <v>1</v>
      </c>
      <c r="I16" s="294"/>
      <c r="J16" s="294"/>
    </row>
    <row r="17" spans="1:14" ht="18" customHeight="1">
      <c r="A17" s="78">
        <v>2003</v>
      </c>
      <c r="B17" s="200">
        <v>3.4759128928569925</v>
      </c>
      <c r="C17" s="147">
        <v>4.881644896745656</v>
      </c>
      <c r="D17" s="147">
        <v>2.2584490329935569</v>
      </c>
      <c r="E17" s="147">
        <v>1.5411267034191045</v>
      </c>
      <c r="F17" s="147">
        <v>2.1251355771551763</v>
      </c>
      <c r="G17" s="147">
        <v>1.0353334969997043</v>
      </c>
      <c r="H17" s="147">
        <v>1.004447786477584</v>
      </c>
      <c r="I17" s="147">
        <v>1.5870918469552866</v>
      </c>
      <c r="J17" s="147">
        <v>0.49983660537519348</v>
      </c>
    </row>
    <row r="18" spans="1:14" ht="18" customHeight="1">
      <c r="A18" s="78">
        <v>2004</v>
      </c>
      <c r="B18" s="200">
        <v>3.5312017567459981</v>
      </c>
      <c r="C18" s="147">
        <v>4.9909684041768632</v>
      </c>
      <c r="D18" s="147">
        <v>2.2437936794462616</v>
      </c>
      <c r="E18" s="147">
        <v>1.5738994264887056</v>
      </c>
      <c r="F18" s="147">
        <v>2.1777354736889283</v>
      </c>
      <c r="G18" s="147">
        <v>1.0413599237548419</v>
      </c>
      <c r="H18" s="147">
        <v>1.0299506057389065</v>
      </c>
      <c r="I18" s="147">
        <v>1.6267125569951866</v>
      </c>
      <c r="J18" s="147">
        <v>0.50364994143435826</v>
      </c>
    </row>
    <row r="19" spans="1:14" ht="18" customHeight="1">
      <c r="A19" s="78">
        <v>2005</v>
      </c>
      <c r="B19" s="200">
        <v>3.57</v>
      </c>
      <c r="C19" s="147">
        <v>5.82</v>
      </c>
      <c r="D19" s="147">
        <v>2.69</v>
      </c>
      <c r="E19" s="147">
        <v>1.6</v>
      </c>
      <c r="F19" s="147">
        <v>2.46</v>
      </c>
      <c r="G19" s="147">
        <v>1.26</v>
      </c>
      <c r="H19" s="147">
        <v>1.06</v>
      </c>
      <c r="I19" s="147">
        <v>2.1</v>
      </c>
      <c r="J19" s="147">
        <v>0.65</v>
      </c>
    </row>
    <row r="20" spans="1:14" ht="18" customHeight="1">
      <c r="A20" s="78">
        <v>2006</v>
      </c>
      <c r="B20" s="200">
        <v>3.66</v>
      </c>
      <c r="C20" s="147">
        <v>6.09</v>
      </c>
      <c r="D20" s="147">
        <v>2.7</v>
      </c>
      <c r="E20" s="147">
        <v>1.63</v>
      </c>
      <c r="F20" s="147">
        <v>2.56</v>
      </c>
      <c r="G20" s="147">
        <v>1.26</v>
      </c>
      <c r="H20" s="147">
        <v>1.1000000000000001</v>
      </c>
      <c r="I20" s="147">
        <v>2.2200000000000002</v>
      </c>
      <c r="J20" s="147">
        <v>0.66</v>
      </c>
    </row>
    <row r="21" spans="1:14" ht="18" customHeight="1">
      <c r="A21" s="78">
        <v>2007</v>
      </c>
      <c r="B21" s="200">
        <v>3.76</v>
      </c>
      <c r="C21" s="147">
        <v>6.44</v>
      </c>
      <c r="D21" s="147">
        <v>2.69</v>
      </c>
      <c r="E21" s="147">
        <v>1.62</v>
      </c>
      <c r="F21" s="147">
        <v>2.61</v>
      </c>
      <c r="G21" s="147">
        <v>1.23</v>
      </c>
      <c r="H21" s="147">
        <v>1.19</v>
      </c>
      <c r="I21" s="147">
        <v>2.42</v>
      </c>
      <c r="J21" s="147">
        <v>0.7</v>
      </c>
    </row>
    <row r="22" spans="1:14" ht="18" customHeight="1">
      <c r="A22" s="78">
        <v>2008</v>
      </c>
      <c r="B22" s="200">
        <v>3.92</v>
      </c>
      <c r="C22" s="147">
        <v>6.68</v>
      </c>
      <c r="D22" s="147">
        <v>2.8</v>
      </c>
      <c r="E22" s="147">
        <v>1.67</v>
      </c>
      <c r="F22" s="147">
        <v>2.68</v>
      </c>
      <c r="G22" s="147">
        <v>1.26</v>
      </c>
      <c r="H22" s="147">
        <v>1.27</v>
      </c>
      <c r="I22" s="147">
        <v>2.54</v>
      </c>
      <c r="J22" s="147">
        <v>0.76</v>
      </c>
      <c r="L22" s="315"/>
      <c r="M22" s="315"/>
      <c r="N22" s="315"/>
    </row>
    <row r="23" spans="1:14" ht="18" customHeight="1">
      <c r="A23" s="78" t="s">
        <v>91</v>
      </c>
      <c r="B23" s="200">
        <v>4.1500000000000004</v>
      </c>
      <c r="C23" s="147">
        <v>7.15</v>
      </c>
      <c r="D23" s="147">
        <v>2.94</v>
      </c>
      <c r="E23" s="147">
        <v>1.75</v>
      </c>
      <c r="F23" s="147">
        <v>2.83</v>
      </c>
      <c r="G23" s="147">
        <v>1.31</v>
      </c>
      <c r="H23" s="147">
        <v>1.39</v>
      </c>
      <c r="I23" s="147">
        <v>2.82</v>
      </c>
      <c r="J23" s="147">
        <v>0.81</v>
      </c>
    </row>
    <row r="24" spans="1:14" ht="18" customHeight="1">
      <c r="A24" s="78" t="s">
        <v>9</v>
      </c>
      <c r="B24" s="200">
        <v>4.3678714691954701</v>
      </c>
      <c r="C24" s="147">
        <v>7.6176114762440479</v>
      </c>
      <c r="D24" s="147">
        <v>3.0407556323886671</v>
      </c>
      <c r="E24" s="147">
        <v>1.7938260226970055</v>
      </c>
      <c r="F24" s="147">
        <v>2.9700613976165102</v>
      </c>
      <c r="G24" s="147">
        <v>1.317260213524029</v>
      </c>
      <c r="H24" s="147">
        <v>1.5223741240086865</v>
      </c>
      <c r="I24" s="147">
        <v>3.0944215996305844</v>
      </c>
      <c r="J24" s="147">
        <v>0.88544031530619371</v>
      </c>
    </row>
    <row r="25" spans="1:14" ht="18" customHeight="1">
      <c r="A25" s="78"/>
      <c r="B25" s="322"/>
      <c r="C25" s="294"/>
      <c r="D25" s="294"/>
      <c r="E25" s="294"/>
      <c r="F25" s="294"/>
      <c r="G25" s="294"/>
      <c r="H25" s="294"/>
      <c r="I25" s="294"/>
      <c r="J25" s="294"/>
    </row>
    <row r="26" spans="1:14" ht="18" customHeight="1">
      <c r="A26" s="335" t="s">
        <v>159</v>
      </c>
      <c r="B26" s="322">
        <v>13.578977511537406</v>
      </c>
      <c r="C26" s="294">
        <v>13.943635516806815</v>
      </c>
      <c r="D26" s="294">
        <v>7.4391381796590039</v>
      </c>
      <c r="E26" s="294">
        <v>5.2439553196587179</v>
      </c>
      <c r="F26" s="294">
        <v>5.3609409435010882</v>
      </c>
      <c r="G26" s="294">
        <v>3.2742386970905084</v>
      </c>
      <c r="H26" s="294">
        <v>5.3366080677003884</v>
      </c>
      <c r="I26" s="294">
        <v>5.519467679312168</v>
      </c>
      <c r="J26" s="294">
        <v>2.2577544038227728</v>
      </c>
    </row>
    <row r="27" spans="1:14" ht="18" customHeight="1">
      <c r="A27" s="336" t="s">
        <v>160</v>
      </c>
      <c r="B27" s="322">
        <v>7.1203168834071855</v>
      </c>
      <c r="C27" s="294">
        <v>7.4904272079086374</v>
      </c>
      <c r="D27" s="294">
        <v>5.4318561727222345</v>
      </c>
      <c r="E27" s="294">
        <v>2.9196735083082661</v>
      </c>
      <c r="F27" s="294">
        <v>2.9717268283235136</v>
      </c>
      <c r="G27" s="294">
        <v>2.6822038137655739</v>
      </c>
      <c r="H27" s="294">
        <v>2.4454236199484884</v>
      </c>
      <c r="I27" s="294">
        <v>2.7387444306303226</v>
      </c>
      <c r="J27" s="294">
        <v>1.1072802835536839</v>
      </c>
    </row>
    <row r="28" spans="1:14" ht="18" customHeight="1">
      <c r="A28" s="336" t="s">
        <v>161</v>
      </c>
      <c r="B28" s="322">
        <v>4.0032200930826747</v>
      </c>
      <c r="C28" s="294">
        <v>9.1909828701217169</v>
      </c>
      <c r="D28" s="294">
        <v>2.8839736950574175</v>
      </c>
      <c r="E28" s="294">
        <v>1.8360247166849324</v>
      </c>
      <c r="F28" s="294">
        <v>3.8792628188398699</v>
      </c>
      <c r="G28" s="294">
        <v>1.3952013821510942</v>
      </c>
      <c r="H28" s="294">
        <v>1.1969087797001772</v>
      </c>
      <c r="I28" s="294">
        <v>3.6643787913557171</v>
      </c>
      <c r="J28" s="294">
        <v>0.66455850821049511</v>
      </c>
    </row>
    <row r="29" spans="1:14" ht="18" customHeight="1">
      <c r="A29" s="336" t="s">
        <v>162</v>
      </c>
      <c r="B29" s="322">
        <v>5.581806071858999</v>
      </c>
      <c r="C29" s="294">
        <v>10.095931867704719</v>
      </c>
      <c r="D29" s="294">
        <v>3.8266985952699302</v>
      </c>
      <c r="E29" s="294">
        <v>2.5335781803492421</v>
      </c>
      <c r="F29" s="294">
        <v>4.203767554688568</v>
      </c>
      <c r="G29" s="294">
        <v>1.8842028658818746</v>
      </c>
      <c r="H29" s="294">
        <v>1.8029581087744422</v>
      </c>
      <c r="I29" s="294">
        <v>3.9973839567859275</v>
      </c>
      <c r="J29" s="294">
        <v>0.94975786871695489</v>
      </c>
    </row>
    <row r="30" spans="1:14" ht="18" customHeight="1">
      <c r="A30" s="336" t="s">
        <v>163</v>
      </c>
      <c r="B30" s="322">
        <v>5.1292668512584765</v>
      </c>
      <c r="C30" s="294">
        <v>9.6871294202872189</v>
      </c>
      <c r="D30" s="294">
        <v>3.638488915970489</v>
      </c>
      <c r="E30" s="294">
        <v>2.2927228906154524</v>
      </c>
      <c r="F30" s="294">
        <v>3.9885747741996305</v>
      </c>
      <c r="G30" s="294">
        <v>1.7380465414988975</v>
      </c>
      <c r="H30" s="294">
        <v>1.559230923440869</v>
      </c>
      <c r="I30" s="294">
        <v>3.6371184217707775</v>
      </c>
      <c r="J30" s="294">
        <v>0.87959901536842322</v>
      </c>
    </row>
    <row r="31" spans="1:14" ht="18" customHeight="1">
      <c r="A31" s="128"/>
      <c r="B31" s="322"/>
      <c r="C31" s="294"/>
      <c r="D31" s="294"/>
      <c r="E31" s="76"/>
      <c r="F31" s="294"/>
      <c r="G31" s="294"/>
      <c r="H31" s="76"/>
      <c r="I31" s="294"/>
      <c r="J31" s="294"/>
    </row>
    <row r="32" spans="1:14" ht="18" customHeight="1">
      <c r="A32" s="336" t="s">
        <v>164</v>
      </c>
      <c r="B32" s="322">
        <v>5.4585304076004864</v>
      </c>
      <c r="C32" s="294">
        <v>8.2569447478887952</v>
      </c>
      <c r="D32" s="294">
        <v>3.2426039213676554</v>
      </c>
      <c r="E32" s="294">
        <v>2.2782077324574748</v>
      </c>
      <c r="F32" s="294">
        <v>3.2664479596502427</v>
      </c>
      <c r="G32" s="294">
        <v>1.4956689701769785</v>
      </c>
      <c r="H32" s="294">
        <v>2.0905170208780044</v>
      </c>
      <c r="I32" s="294">
        <v>3.5292093299074119</v>
      </c>
      <c r="J32" s="294">
        <v>0.95128744103341201</v>
      </c>
    </row>
    <row r="33" spans="1:10" ht="18" customHeight="1">
      <c r="A33" s="336" t="s">
        <v>165</v>
      </c>
      <c r="B33" s="322">
        <v>5.0808537249920045</v>
      </c>
      <c r="C33" s="294">
        <v>7.1865763754359167</v>
      </c>
      <c r="D33" s="294">
        <v>4.0939139823513893</v>
      </c>
      <c r="E33" s="294">
        <v>2.2780557805362549</v>
      </c>
      <c r="F33" s="294">
        <v>3.137253277808437</v>
      </c>
      <c r="G33" s="294">
        <v>1.8753549990935963</v>
      </c>
      <c r="H33" s="294">
        <v>1.6805847124871491</v>
      </c>
      <c r="I33" s="294">
        <v>2.7283864589844109</v>
      </c>
      <c r="J33" s="294">
        <v>1.1894862357678186</v>
      </c>
    </row>
    <row r="34" spans="1:10" ht="18" customHeight="1">
      <c r="A34" s="336" t="s">
        <v>166</v>
      </c>
      <c r="B34" s="322">
        <v>4.9976242496361811</v>
      </c>
      <c r="C34" s="294">
        <v>7.8766666992586973</v>
      </c>
      <c r="D34" s="294">
        <v>3.401680138762663</v>
      </c>
      <c r="E34" s="294">
        <v>2.089161407613159</v>
      </c>
      <c r="F34" s="294">
        <v>3.1099363711148413</v>
      </c>
      <c r="G34" s="294">
        <v>1.5233136231384143</v>
      </c>
      <c r="H34" s="294">
        <v>1.63316410628029</v>
      </c>
      <c r="I34" s="294">
        <v>3.0749850672560863</v>
      </c>
      <c r="J34" s="294">
        <v>0.8339172344931014</v>
      </c>
    </row>
    <row r="35" spans="1:10" ht="18" customHeight="1">
      <c r="A35" s="128"/>
      <c r="B35" s="322"/>
      <c r="C35" s="294"/>
      <c r="D35" s="294"/>
      <c r="E35" s="76"/>
      <c r="F35" s="294"/>
      <c r="G35" s="294"/>
      <c r="H35" s="76"/>
      <c r="I35" s="294"/>
      <c r="J35" s="294"/>
    </row>
    <row r="36" spans="1:10" ht="18" customHeight="1">
      <c r="A36" s="336" t="s">
        <v>167</v>
      </c>
      <c r="B36" s="322">
        <v>9.7096253385032671</v>
      </c>
      <c r="C36" s="294">
        <v>9.814340924014358</v>
      </c>
      <c r="D36" s="294">
        <v>7.6694034602236716</v>
      </c>
      <c r="E36" s="294">
        <v>3.7533273261969913</v>
      </c>
      <c r="F36" s="294">
        <v>3.7088044709022654</v>
      </c>
      <c r="G36" s="294">
        <v>4.6207865779638082</v>
      </c>
      <c r="H36" s="294">
        <v>3.9556185629859288</v>
      </c>
      <c r="I36" s="294">
        <v>4.06224371839527</v>
      </c>
      <c r="J36" s="294">
        <v>1.8781916567680892</v>
      </c>
    </row>
    <row r="37" spans="1:10" ht="18" customHeight="1">
      <c r="A37" s="336" t="s">
        <v>168</v>
      </c>
      <c r="B37" s="322">
        <v>4.3961565107415028</v>
      </c>
      <c r="C37" s="294">
        <v>6.6108924175873405</v>
      </c>
      <c r="D37" s="294">
        <v>3.258656489837723</v>
      </c>
      <c r="E37" s="294">
        <v>1.7269328179566406</v>
      </c>
      <c r="F37" s="294">
        <v>2.4870870831757022</v>
      </c>
      <c r="G37" s="294">
        <v>1.3365135856210679</v>
      </c>
      <c r="H37" s="294">
        <v>1.6407622949291554</v>
      </c>
      <c r="I37" s="294">
        <v>2.7119444159935653</v>
      </c>
      <c r="J37" s="294">
        <v>1.090597518471528</v>
      </c>
    </row>
    <row r="38" spans="1:10" ht="18" customHeight="1">
      <c r="A38" s="336" t="s">
        <v>169</v>
      </c>
      <c r="B38" s="322">
        <v>6.0759011971071919</v>
      </c>
      <c r="C38" s="294">
        <v>8.8383092993811196</v>
      </c>
      <c r="D38" s="294">
        <v>4.7991364233713245</v>
      </c>
      <c r="E38" s="294">
        <v>2.5366715318498971</v>
      </c>
      <c r="F38" s="294">
        <v>3.464335263805336</v>
      </c>
      <c r="G38" s="294">
        <v>2.107912155616499</v>
      </c>
      <c r="H38" s="294">
        <v>2.0979562544633699</v>
      </c>
      <c r="I38" s="294">
        <v>3.484657658271141</v>
      </c>
      <c r="J38" s="294">
        <v>1.4570330314919249</v>
      </c>
    </row>
    <row r="39" spans="1:10" ht="18" customHeight="1">
      <c r="A39" s="336" t="s">
        <v>170</v>
      </c>
      <c r="B39" s="322">
        <v>3.0994262063775748</v>
      </c>
      <c r="C39" s="294">
        <v>5.2643078276091746</v>
      </c>
      <c r="D39" s="294">
        <v>2.2273619703373848</v>
      </c>
      <c r="E39" s="294">
        <v>1.2675414960831353</v>
      </c>
      <c r="F39" s="294">
        <v>2.0040923753053694</v>
      </c>
      <c r="G39" s="294">
        <v>0.97084181814497073</v>
      </c>
      <c r="H39" s="294">
        <v>1.1328328866000832</v>
      </c>
      <c r="I39" s="294">
        <v>2.3199345170967542</v>
      </c>
      <c r="J39" s="294">
        <v>0.65464097700633694</v>
      </c>
    </row>
    <row r="40" spans="1:10" ht="18" customHeight="1">
      <c r="A40" s="336" t="s">
        <v>171</v>
      </c>
      <c r="B40" s="322">
        <v>4.0489673583525079</v>
      </c>
      <c r="C40" s="294">
        <v>7.6879337828880692</v>
      </c>
      <c r="D40" s="294">
        <v>2.7797403153024316</v>
      </c>
      <c r="E40" s="294">
        <v>1.661052339977382</v>
      </c>
      <c r="F40" s="294">
        <v>3.0722373473714195</v>
      </c>
      <c r="G40" s="294">
        <v>1.1688482454150275</v>
      </c>
      <c r="H40" s="294">
        <v>1.5160254437068004</v>
      </c>
      <c r="I40" s="294">
        <v>3.1350143247640383</v>
      </c>
      <c r="J40" s="294">
        <v>0.95134189609822573</v>
      </c>
    </row>
    <row r="41" spans="1:10" ht="18" customHeight="1">
      <c r="A41" s="336" t="s">
        <v>172</v>
      </c>
      <c r="B41" s="322">
        <v>3.3664745226374837</v>
      </c>
      <c r="C41" s="294">
        <v>6.8202634600337095</v>
      </c>
      <c r="D41" s="294">
        <v>2.5479778142314675</v>
      </c>
      <c r="E41" s="294">
        <v>1.3185555626172634</v>
      </c>
      <c r="F41" s="294">
        <v>2.5761708037386004</v>
      </c>
      <c r="G41" s="294">
        <v>1.0205194191362228</v>
      </c>
      <c r="H41" s="294">
        <v>1.2443685690801181</v>
      </c>
      <c r="I41" s="294">
        <v>2.9354890798827582</v>
      </c>
      <c r="J41" s="294">
        <v>0.84359811185195388</v>
      </c>
    </row>
    <row r="42" spans="1:10" ht="18" customHeight="1">
      <c r="A42" s="336" t="s">
        <v>173</v>
      </c>
      <c r="B42" s="322">
        <v>4.7069222306730705</v>
      </c>
      <c r="C42" s="294">
        <v>6.551837923137267</v>
      </c>
      <c r="D42" s="294">
        <v>3.9559793078661443</v>
      </c>
      <c r="E42" s="294">
        <v>1.9416980934417303</v>
      </c>
      <c r="F42" s="294">
        <v>2.6729123674278128</v>
      </c>
      <c r="G42" s="294">
        <v>1.6440692173103564</v>
      </c>
      <c r="H42" s="294">
        <v>1.6431301854441016</v>
      </c>
      <c r="I42" s="294">
        <v>2.6548602313363112</v>
      </c>
      <c r="J42" s="294">
        <v>1.2313219272905236</v>
      </c>
    </row>
    <row r="43" spans="1:10" ht="18" customHeight="1">
      <c r="A43" s="128"/>
      <c r="B43" s="322"/>
      <c r="C43" s="294"/>
      <c r="D43" s="294"/>
      <c r="E43" s="76"/>
      <c r="F43" s="294"/>
      <c r="G43" s="294"/>
      <c r="H43" s="76"/>
      <c r="I43" s="294"/>
      <c r="J43" s="294"/>
    </row>
    <row r="44" spans="1:10" ht="18" customHeight="1">
      <c r="A44" s="336" t="s">
        <v>174</v>
      </c>
      <c r="B44" s="322">
        <v>3.452135347728666</v>
      </c>
      <c r="C44" s="294">
        <v>7.6653683803580375</v>
      </c>
      <c r="D44" s="294">
        <v>2.5418291384696148</v>
      </c>
      <c r="E44" s="294">
        <v>1.4333911022636923</v>
      </c>
      <c r="F44" s="294">
        <v>2.9715145901121431</v>
      </c>
      <c r="G44" s="294">
        <v>1.1010659375381544</v>
      </c>
      <c r="H44" s="294">
        <v>1.1239639637804408</v>
      </c>
      <c r="I44" s="294">
        <v>3.1463647479567549</v>
      </c>
      <c r="J44" s="294">
        <v>0.68700641189844835</v>
      </c>
    </row>
    <row r="45" spans="1:10" ht="18" customHeight="1">
      <c r="A45" s="336" t="s">
        <v>175</v>
      </c>
      <c r="B45" s="322">
        <v>4.1599459393889049</v>
      </c>
      <c r="C45" s="294">
        <v>6.4794316794795037</v>
      </c>
      <c r="D45" s="294">
        <v>3.083058672725703</v>
      </c>
      <c r="E45" s="294">
        <v>1.6188454676189354</v>
      </c>
      <c r="F45" s="294">
        <v>2.458343341558928</v>
      </c>
      <c r="G45" s="294">
        <v>1.2290846877999158</v>
      </c>
      <c r="H45" s="294">
        <v>1.5261792415586524</v>
      </c>
      <c r="I45" s="294">
        <v>2.7214679913992605</v>
      </c>
      <c r="J45" s="294">
        <v>0.97123242190765047</v>
      </c>
    </row>
    <row r="46" spans="1:10" ht="18" customHeight="1">
      <c r="A46" s="336" t="s">
        <v>176</v>
      </c>
      <c r="B46" s="322">
        <v>3.8084254986478498</v>
      </c>
      <c r="C46" s="294">
        <v>8.1779889394468412</v>
      </c>
      <c r="D46" s="294">
        <v>2.8431073619060783</v>
      </c>
      <c r="E46" s="294">
        <v>1.5623627818714991</v>
      </c>
      <c r="F46" s="294">
        <v>3.0296202608043976</v>
      </c>
      <c r="G46" s="294">
        <v>1.2382182134555417</v>
      </c>
      <c r="H46" s="294">
        <v>1.3063448757262093</v>
      </c>
      <c r="I46" s="294">
        <v>3.6387184093367839</v>
      </c>
      <c r="J46" s="294">
        <v>0.79108002051699189</v>
      </c>
    </row>
    <row r="47" spans="1:10" ht="18" customHeight="1">
      <c r="A47" s="336" t="s">
        <v>177</v>
      </c>
      <c r="B47" s="322">
        <v>5.3370459915903554</v>
      </c>
      <c r="C47" s="294">
        <v>9.1874713594551007</v>
      </c>
      <c r="D47" s="294">
        <v>2.8626750441389066</v>
      </c>
      <c r="E47" s="294">
        <v>2.0481721797721946</v>
      </c>
      <c r="F47" s="294">
        <v>3.360930542758517</v>
      </c>
      <c r="G47" s="294">
        <v>1.2045637874353761</v>
      </c>
      <c r="H47" s="294">
        <v>1.9700877863851329</v>
      </c>
      <c r="I47" s="294">
        <v>3.6659897471911083</v>
      </c>
      <c r="J47" s="294">
        <v>0.88026260068849238</v>
      </c>
    </row>
    <row r="48" spans="1:10" ht="18" customHeight="1">
      <c r="A48" s="336" t="s">
        <v>178</v>
      </c>
      <c r="B48" s="322">
        <v>3.5554068024497667</v>
      </c>
      <c r="C48" s="294">
        <v>6.0146586330847676</v>
      </c>
      <c r="D48" s="294">
        <v>2.7067421431060135</v>
      </c>
      <c r="E48" s="294">
        <v>1.3282742021918963</v>
      </c>
      <c r="F48" s="294">
        <v>2.2291135387904872</v>
      </c>
      <c r="G48" s="294">
        <v>1.0174030261722804</v>
      </c>
      <c r="H48" s="294">
        <v>1.3175266152361806</v>
      </c>
      <c r="I48" s="294">
        <v>2.5269622943507506</v>
      </c>
      <c r="J48" s="294">
        <v>0.90016174603979537</v>
      </c>
    </row>
    <row r="49" spans="1:10" ht="18" customHeight="1">
      <c r="A49" s="336" t="s">
        <v>179</v>
      </c>
      <c r="B49" s="322">
        <v>4.410284578299458</v>
      </c>
      <c r="C49" s="294">
        <v>7.7797230534481736</v>
      </c>
      <c r="D49" s="294">
        <v>3.3306446122774842</v>
      </c>
      <c r="E49" s="294">
        <v>1.6132356746937493</v>
      </c>
      <c r="F49" s="294">
        <v>2.7629352784250534</v>
      </c>
      <c r="G49" s="294">
        <v>1.244847395678458</v>
      </c>
      <c r="H49" s="294">
        <v>1.8211395251333211</v>
      </c>
      <c r="I49" s="294">
        <v>3.4706845116967173</v>
      </c>
      <c r="J49" s="294">
        <v>1.2925901225013534</v>
      </c>
    </row>
    <row r="50" spans="1:10" ht="18" customHeight="1">
      <c r="A50" s="128"/>
      <c r="B50" s="322"/>
      <c r="C50" s="294"/>
      <c r="D50" s="294"/>
      <c r="E50" s="76"/>
      <c r="F50" s="294"/>
      <c r="G50" s="294"/>
      <c r="H50" s="76"/>
      <c r="I50" s="294"/>
      <c r="J50" s="294"/>
    </row>
    <row r="51" spans="1:10" ht="18" customHeight="1">
      <c r="A51" s="336" t="s">
        <v>180</v>
      </c>
      <c r="B51" s="322">
        <v>3.3625151500712982</v>
      </c>
      <c r="C51" s="294">
        <v>3.9228103686237188</v>
      </c>
      <c r="D51" s="294">
        <v>2.8607226747590602</v>
      </c>
      <c r="E51" s="294">
        <v>1.4520880565522747</v>
      </c>
      <c r="F51" s="294">
        <v>1.5682912109890204</v>
      </c>
      <c r="G51" s="294">
        <v>1.3480181545199952</v>
      </c>
      <c r="H51" s="294">
        <v>1.1385370529922991</v>
      </c>
      <c r="I51" s="294">
        <v>1.5529139224880864</v>
      </c>
      <c r="J51" s="294">
        <v>0.76742698784907271</v>
      </c>
    </row>
    <row r="52" spans="1:10" ht="18" customHeight="1">
      <c r="A52" s="336" t="s">
        <v>181</v>
      </c>
      <c r="B52" s="322">
        <v>3.6173563380730607</v>
      </c>
      <c r="C52" s="294">
        <v>5.7995292684681825</v>
      </c>
      <c r="D52" s="294">
        <v>2.8251934315789677</v>
      </c>
      <c r="E52" s="294">
        <v>1.6130391026945901</v>
      </c>
      <c r="F52" s="294">
        <v>2.3205375140911824</v>
      </c>
      <c r="G52" s="294">
        <v>1.3562061129230605</v>
      </c>
      <c r="H52" s="294">
        <v>1.1652356111493913</v>
      </c>
      <c r="I52" s="294">
        <v>2.3557433105336867</v>
      </c>
      <c r="J52" s="294">
        <v>0.7330626947815313</v>
      </c>
    </row>
    <row r="53" spans="1:10" ht="18" customHeight="1">
      <c r="A53" s="336" t="s">
        <v>182</v>
      </c>
      <c r="B53" s="322">
        <v>2.4815974962205734</v>
      </c>
      <c r="C53" s="294">
        <v>7.4831882456795098</v>
      </c>
      <c r="D53" s="294">
        <v>1.7829992803360448</v>
      </c>
      <c r="E53" s="294">
        <v>1.0357853835688329</v>
      </c>
      <c r="F53" s="294">
        <v>2.9217508377633568</v>
      </c>
      <c r="G53" s="294">
        <v>0.7723627711404415</v>
      </c>
      <c r="H53" s="294">
        <v>0.86333352685627329</v>
      </c>
      <c r="I53" s="294">
        <v>3.2639852525600381</v>
      </c>
      <c r="J53" s="294">
        <v>0.52802200367373597</v>
      </c>
    </row>
    <row r="54" spans="1:10" ht="18" customHeight="1">
      <c r="A54" s="336" t="s">
        <v>183</v>
      </c>
      <c r="B54" s="322">
        <v>3.1610436216246307</v>
      </c>
      <c r="C54" s="294">
        <v>7.8242569329005436</v>
      </c>
      <c r="D54" s="294">
        <v>2.4423456335788805</v>
      </c>
      <c r="E54" s="294">
        <v>1.3980328737141443</v>
      </c>
      <c r="F54" s="294">
        <v>3.4108025118059246</v>
      </c>
      <c r="G54" s="294">
        <v>1.0878232837307225</v>
      </c>
      <c r="H54" s="294">
        <v>1.0911131365821318</v>
      </c>
      <c r="I54" s="294">
        <v>2.9485870926302855</v>
      </c>
      <c r="J54" s="294">
        <v>0.80483783542205556</v>
      </c>
    </row>
    <row r="55" spans="1:10" ht="18" customHeight="1">
      <c r="A55" s="336" t="s">
        <v>184</v>
      </c>
      <c r="B55" s="322">
        <v>3.4301296904038354</v>
      </c>
      <c r="C55" s="294">
        <v>13.644881383501948</v>
      </c>
      <c r="D55" s="294">
        <v>2.7560537082340004</v>
      </c>
      <c r="E55" s="294">
        <v>1.5203064153937063</v>
      </c>
      <c r="F55" s="294">
        <v>6.0063855626933664</v>
      </c>
      <c r="G55" s="294">
        <v>1.2242680682892086</v>
      </c>
      <c r="H55" s="294">
        <v>0.67629652132528262</v>
      </c>
      <c r="I55" s="294">
        <v>4.7754337181889621</v>
      </c>
      <c r="J55" s="294">
        <v>0.40579264467287457</v>
      </c>
    </row>
    <row r="56" spans="1:10" ht="18" customHeight="1">
      <c r="A56" s="128"/>
      <c r="B56" s="322"/>
      <c r="C56" s="294"/>
      <c r="D56" s="294"/>
      <c r="E56" s="76"/>
      <c r="F56" s="294"/>
      <c r="G56" s="294"/>
      <c r="H56" s="76"/>
      <c r="I56" s="294"/>
      <c r="J56" s="294"/>
    </row>
    <row r="57" spans="1:10" ht="18" customHeight="1">
      <c r="A57" s="336" t="s">
        <v>185</v>
      </c>
      <c r="B57" s="322">
        <v>4.6836337540794126</v>
      </c>
      <c r="C57" s="294">
        <v>7.0990123294253742</v>
      </c>
      <c r="D57" s="294">
        <v>3.4674447342520316</v>
      </c>
      <c r="E57" s="294">
        <v>1.7047540929651144</v>
      </c>
      <c r="F57" s="294">
        <v>2.5930842556211755</v>
      </c>
      <c r="G57" s="294">
        <v>1.2574629722971971</v>
      </c>
      <c r="H57" s="294">
        <v>1.595715914759714</v>
      </c>
      <c r="I57" s="294">
        <v>2.8745072399936054</v>
      </c>
      <c r="J57" s="294">
        <v>0.95182017755537074</v>
      </c>
    </row>
    <row r="58" spans="1:10" ht="18" customHeight="1">
      <c r="A58" s="336" t="s">
        <v>186</v>
      </c>
      <c r="B58" s="322">
        <v>3.6453012890462317</v>
      </c>
      <c r="C58" s="294">
        <v>5.5774115323305615</v>
      </c>
      <c r="D58" s="294">
        <v>2.8142230979856282</v>
      </c>
      <c r="E58" s="294">
        <v>1.4501931421582697</v>
      </c>
      <c r="F58" s="294">
        <v>2.2871849604073167</v>
      </c>
      <c r="G58" s="294">
        <v>1.0901693553889875</v>
      </c>
      <c r="H58" s="294">
        <v>1.1012780953950625</v>
      </c>
      <c r="I58" s="294">
        <v>2.1400754598183269</v>
      </c>
      <c r="J58" s="294">
        <v>0.65444964059846777</v>
      </c>
    </row>
    <row r="59" spans="1:10" ht="18" customHeight="1">
      <c r="A59" s="336" t="s">
        <v>187</v>
      </c>
      <c r="B59" s="322">
        <v>4.5291413123363773</v>
      </c>
      <c r="C59" s="294">
        <v>12.731848117192813</v>
      </c>
      <c r="D59" s="294">
        <v>2.9180763233369529</v>
      </c>
      <c r="E59" s="294">
        <v>1.920825758702537</v>
      </c>
      <c r="F59" s="294">
        <v>4.7405228309339051</v>
      </c>
      <c r="G59" s="294">
        <v>1.3670189068025507</v>
      </c>
      <c r="H59" s="294">
        <v>1.5162595609447611</v>
      </c>
      <c r="I59" s="294">
        <v>5.2422650838341527</v>
      </c>
      <c r="J59" s="294">
        <v>0.78444783226129811</v>
      </c>
    </row>
    <row r="60" spans="1:10" ht="18" customHeight="1">
      <c r="A60" s="336" t="s">
        <v>188</v>
      </c>
      <c r="B60" s="322">
        <v>4.662577794570514</v>
      </c>
      <c r="C60" s="294">
        <v>7.715548652372112</v>
      </c>
      <c r="D60" s="294">
        <v>2.5447398474632066</v>
      </c>
      <c r="E60" s="294">
        <v>1.9089460585407012</v>
      </c>
      <c r="F60" s="294">
        <v>2.9278582712946029</v>
      </c>
      <c r="G60" s="294">
        <v>1.2021293054665652</v>
      </c>
      <c r="H60" s="294">
        <v>1.6092289224235259</v>
      </c>
      <c r="I60" s="294">
        <v>2.902021992752164</v>
      </c>
      <c r="J60" s="294">
        <v>0.71242173047053836</v>
      </c>
    </row>
    <row r="61" spans="1:10" ht="18" customHeight="1">
      <c r="A61" s="336" t="s">
        <v>189</v>
      </c>
      <c r="B61" s="322">
        <v>5.7315116993203361</v>
      </c>
      <c r="C61" s="294">
        <v>14.520935748579735</v>
      </c>
      <c r="D61" s="294">
        <v>4.5242284894605884</v>
      </c>
      <c r="E61" s="294">
        <v>2.2664547009137754</v>
      </c>
      <c r="F61" s="294">
        <v>5.8275789513953979</v>
      </c>
      <c r="G61" s="294">
        <v>1.7773116704107585</v>
      </c>
      <c r="H61" s="294">
        <v>2.0579478910388596</v>
      </c>
      <c r="I61" s="294">
        <v>5.7399720729164674</v>
      </c>
      <c r="J61" s="294">
        <v>1.5521984871910652</v>
      </c>
    </row>
    <row r="62" spans="1:10" ht="18" customHeight="1" thickBot="1">
      <c r="A62" s="74"/>
      <c r="B62" s="321"/>
      <c r="C62" s="320"/>
      <c r="D62" s="320"/>
      <c r="E62" s="320"/>
      <c r="F62" s="320"/>
      <c r="G62" s="320"/>
      <c r="H62" s="320"/>
      <c r="I62" s="320"/>
      <c r="J62" s="320"/>
    </row>
    <row r="63" spans="1:10" s="71" customFormat="1" ht="18" customHeight="1"/>
    <row r="64" spans="1:10" s="71" customFormat="1" ht="18" customHeight="1"/>
    <row r="65" s="71" customFormat="1" ht="18" customHeight="1"/>
    <row r="66" s="71" customFormat="1" ht="18" customHeight="1"/>
    <row r="67" s="71" customFormat="1" ht="18" customHeight="1"/>
    <row r="68" s="71" customFormat="1" ht="18" customHeight="1"/>
    <row r="69" s="71" customFormat="1" ht="18" customHeight="1"/>
    <row r="70" s="71" customFormat="1" ht="18" customHeight="1"/>
    <row r="71" s="71" customFormat="1" ht="18" customHeight="1"/>
    <row r="72" s="71" customFormat="1" ht="18" customHeight="1"/>
    <row r="73" s="71" customFormat="1" ht="18" customHeight="1"/>
    <row r="74" s="71" customFormat="1" ht="18" customHeight="1"/>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sheetData>
  <mergeCells count="56">
    <mergeCell ref="A63:IV63"/>
    <mergeCell ref="A64:IV64"/>
    <mergeCell ref="A1:J1"/>
    <mergeCell ref="B4:D4"/>
    <mergeCell ref="E4:G4"/>
    <mergeCell ref="H4:J4"/>
    <mergeCell ref="A2:J2"/>
    <mergeCell ref="B3:J3"/>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 ref="A99:IV99"/>
    <mergeCell ref="A100:IV100"/>
    <mergeCell ref="A101:IV101"/>
    <mergeCell ref="A102:IV102"/>
    <mergeCell ref="A103:IV103"/>
    <mergeCell ref="A104:IV104"/>
    <mergeCell ref="A105:IV105"/>
    <mergeCell ref="A106:IV106"/>
    <mergeCell ref="A107:IV107"/>
    <mergeCell ref="A108:IV108"/>
    <mergeCell ref="A109:IV109"/>
    <mergeCell ref="A110:IV110"/>
    <mergeCell ref="A111:IV111"/>
    <mergeCell ref="A112:IV112"/>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showZeros="0" workbookViewId="0">
      <selection sqref="A1:I1"/>
    </sheetView>
  </sheetViews>
  <sheetFormatPr defaultRowHeight="14.25"/>
  <cols>
    <col min="1" max="1" width="14.5" style="53" customWidth="1"/>
    <col min="2" max="11" width="16" style="53" customWidth="1"/>
    <col min="12" max="15" width="10.625" style="53" customWidth="1"/>
    <col min="16" max="16384" width="9" style="53"/>
  </cols>
  <sheetData>
    <row r="1" spans="1:11" ht="24.75" customHeight="1" thickBot="1">
      <c r="A1" s="22" t="s">
        <v>766</v>
      </c>
      <c r="B1" s="22"/>
      <c r="C1" s="22"/>
      <c r="D1" s="22"/>
      <c r="E1" s="22"/>
      <c r="F1" s="22"/>
      <c r="G1" s="22"/>
      <c r="H1" s="22"/>
      <c r="I1" s="22"/>
    </row>
    <row r="2" spans="1:11" ht="18" customHeight="1">
      <c r="A2" s="599" t="s">
        <v>769</v>
      </c>
      <c r="B2" s="568" t="s">
        <v>770</v>
      </c>
      <c r="C2" s="568"/>
      <c r="D2" s="569"/>
      <c r="E2" s="570" t="s">
        <v>771</v>
      </c>
      <c r="F2" s="569"/>
      <c r="G2" s="570" t="s">
        <v>772</v>
      </c>
      <c r="H2" s="569"/>
      <c r="I2" s="576" t="s">
        <v>773</v>
      </c>
      <c r="J2" s="58"/>
    </row>
    <row r="3" spans="1:11" ht="20.25" customHeight="1">
      <c r="A3" s="465"/>
      <c r="B3" s="572"/>
      <c r="C3" s="572"/>
      <c r="D3" s="573"/>
      <c r="E3" s="574"/>
      <c r="F3" s="573"/>
      <c r="G3" s="574"/>
      <c r="H3" s="573"/>
      <c r="I3" s="577" t="s">
        <v>774</v>
      </c>
      <c r="J3" s="58"/>
    </row>
    <row r="4" spans="1:11" ht="20.25" customHeight="1">
      <c r="A4" s="465"/>
      <c r="B4" s="466" t="s">
        <v>775</v>
      </c>
      <c r="C4" s="467" t="s">
        <v>776</v>
      </c>
      <c r="D4" s="467" t="s">
        <v>776</v>
      </c>
      <c r="E4" s="466" t="s">
        <v>775</v>
      </c>
      <c r="F4" s="466" t="s">
        <v>775</v>
      </c>
      <c r="G4" s="466" t="s">
        <v>775</v>
      </c>
      <c r="H4" s="467" t="s">
        <v>777</v>
      </c>
      <c r="I4" s="518" t="s">
        <v>778</v>
      </c>
      <c r="J4" s="58"/>
      <c r="K4" s="58"/>
    </row>
    <row r="5" spans="1:11" ht="20.25" customHeight="1">
      <c r="A5" s="465"/>
      <c r="B5" s="518" t="s">
        <v>779</v>
      </c>
      <c r="C5" s="577" t="s">
        <v>780</v>
      </c>
      <c r="D5" s="577" t="s">
        <v>781</v>
      </c>
      <c r="E5" s="577" t="s">
        <v>782</v>
      </c>
      <c r="F5" s="577" t="s">
        <v>783</v>
      </c>
      <c r="G5" s="577" t="s">
        <v>779</v>
      </c>
      <c r="H5" s="577" t="s">
        <v>784</v>
      </c>
      <c r="I5" s="577"/>
      <c r="J5" s="58"/>
      <c r="K5" s="58"/>
    </row>
    <row r="6" spans="1:11" ht="20.25" customHeight="1">
      <c r="A6" s="600"/>
      <c r="B6" s="518" t="s">
        <v>778</v>
      </c>
      <c r="C6" s="518" t="s">
        <v>778</v>
      </c>
      <c r="D6" s="577" t="s">
        <v>785</v>
      </c>
      <c r="E6" s="518" t="s">
        <v>778</v>
      </c>
      <c r="F6" s="518" t="s">
        <v>778</v>
      </c>
      <c r="G6" s="518" t="s">
        <v>778</v>
      </c>
      <c r="H6" s="518" t="s">
        <v>778</v>
      </c>
      <c r="I6" s="577"/>
      <c r="J6" s="58"/>
      <c r="K6" s="58"/>
    </row>
    <row r="7" spans="1:11" ht="18" customHeight="1">
      <c r="A7" s="36"/>
      <c r="B7" s="30"/>
      <c r="C7" s="29"/>
      <c r="D7" s="29"/>
      <c r="E7" s="29"/>
      <c r="F7" s="29"/>
      <c r="G7" s="29"/>
      <c r="H7" s="14"/>
      <c r="I7" s="29"/>
    </row>
    <row r="8" spans="1:11" ht="18" customHeight="1">
      <c r="A8" s="57">
        <v>1994</v>
      </c>
      <c r="B8" s="10">
        <v>7967.8</v>
      </c>
      <c r="C8" s="9">
        <v>196.4633</v>
      </c>
      <c r="D8" s="9">
        <v>5.0754999999999999</v>
      </c>
      <c r="E8" s="9">
        <v>374.5924</v>
      </c>
      <c r="F8" s="9">
        <v>25.7408</v>
      </c>
      <c r="G8" s="9">
        <v>1822.1</v>
      </c>
      <c r="H8" s="9">
        <v>5.8</v>
      </c>
      <c r="I8" s="9">
        <v>915.9</v>
      </c>
    </row>
    <row r="9" spans="1:11" ht="18" customHeight="1">
      <c r="A9" s="57">
        <v>1995</v>
      </c>
      <c r="B9" s="10">
        <v>8237.7000000000007</v>
      </c>
      <c r="C9" s="9">
        <v>261.31299999999999</v>
      </c>
      <c r="D9" s="9">
        <v>8.1964000000000006</v>
      </c>
      <c r="E9" s="9">
        <v>702.61440000000005</v>
      </c>
      <c r="F9" s="9">
        <v>43.256</v>
      </c>
      <c r="G9" s="9">
        <v>2614.7640000000001</v>
      </c>
      <c r="H9" s="9">
        <v>7.0522</v>
      </c>
      <c r="I9" s="9">
        <v>1500.2090000000001</v>
      </c>
    </row>
    <row r="10" spans="1:11" ht="18" customHeight="1">
      <c r="A10" s="57">
        <v>1996</v>
      </c>
      <c r="B10" s="10">
        <v>8333.0573000000004</v>
      </c>
      <c r="C10" s="9">
        <v>330.78840000000002</v>
      </c>
      <c r="D10" s="9">
        <v>13.8704</v>
      </c>
      <c r="E10" s="9">
        <v>791.18349999999998</v>
      </c>
      <c r="F10" s="9">
        <v>64.471500000000006</v>
      </c>
      <c r="G10" s="9">
        <v>3102.6</v>
      </c>
      <c r="H10" s="9">
        <v>10.1</v>
      </c>
      <c r="I10" s="9">
        <v>2015.6</v>
      </c>
    </row>
    <row r="11" spans="1:11" ht="18" customHeight="1">
      <c r="A11" s="57">
        <v>1997</v>
      </c>
      <c r="B11" s="10">
        <v>7961.3721999999998</v>
      </c>
      <c r="C11" s="9">
        <v>319.04450000000003</v>
      </c>
      <c r="D11" s="9">
        <v>18.678000000000001</v>
      </c>
      <c r="E11" s="9">
        <v>1588.9073000000001</v>
      </c>
      <c r="F11" s="9">
        <v>173.05029999999999</v>
      </c>
      <c r="G11" s="9">
        <v>3507.8</v>
      </c>
      <c r="H11" s="9">
        <v>12.5</v>
      </c>
      <c r="I11" s="9">
        <v>2485.9</v>
      </c>
    </row>
    <row r="12" spans="1:11" ht="18" customHeight="1">
      <c r="A12" s="57">
        <v>1998</v>
      </c>
      <c r="B12" s="10">
        <v>7927.9</v>
      </c>
      <c r="C12" s="9">
        <v>158.1</v>
      </c>
      <c r="D12" s="9">
        <v>20.390699999999999</v>
      </c>
      <c r="E12" s="9">
        <v>1508.6559999999999</v>
      </c>
      <c r="F12" s="9">
        <v>368.98169999999999</v>
      </c>
      <c r="G12" s="9">
        <v>3781.3</v>
      </c>
      <c r="H12" s="9">
        <v>15.3</v>
      </c>
      <c r="I12" s="9">
        <v>2776.7</v>
      </c>
    </row>
    <row r="13" spans="1:11" ht="18" customHeight="1">
      <c r="A13" s="57">
        <v>1999</v>
      </c>
      <c r="B13" s="10">
        <v>9851.9969999999994</v>
      </c>
      <c r="C13" s="9">
        <v>271.40460000000002</v>
      </c>
      <c r="D13" s="9">
        <v>31.872199999999999</v>
      </c>
      <c r="E13" s="9">
        <v>1509.4099000000001</v>
      </c>
      <c r="F13" s="9">
        <v>555.89930000000004</v>
      </c>
      <c r="G13" s="9">
        <v>3912.3</v>
      </c>
      <c r="H13" s="9">
        <v>15.1</v>
      </c>
      <c r="I13" s="9">
        <v>2929.8</v>
      </c>
    </row>
    <row r="14" spans="1:11" ht="18" customHeight="1">
      <c r="A14" s="57">
        <v>2000</v>
      </c>
      <c r="B14" s="10">
        <v>10408.4</v>
      </c>
      <c r="C14" s="9">
        <v>329.74889999999999</v>
      </c>
      <c r="D14" s="9">
        <v>56.198399999999999</v>
      </c>
      <c r="E14" s="9">
        <v>2862.7811000000002</v>
      </c>
      <c r="F14" s="9">
        <v>924.16840000000002</v>
      </c>
      <c r="G14" s="9">
        <v>4350.2744000000002</v>
      </c>
      <c r="H14" s="9">
        <v>18.8</v>
      </c>
      <c r="I14" s="9">
        <v>3001.6395000000002</v>
      </c>
    </row>
    <row r="15" spans="1:11" ht="18" customHeight="1">
      <c r="A15" s="57">
        <v>2001</v>
      </c>
      <c r="B15" s="10">
        <v>10354.6</v>
      </c>
      <c r="C15" s="9">
        <v>468.54700000000003</v>
      </c>
      <c r="D15" s="9">
        <v>83.256299999999996</v>
      </c>
      <c r="E15" s="9">
        <v>5470.7406000000001</v>
      </c>
      <c r="F15" s="9">
        <v>1815.1737000000001</v>
      </c>
      <c r="G15" s="9">
        <v>4345.3489</v>
      </c>
      <c r="H15" s="9">
        <v>18.708600000000001</v>
      </c>
      <c r="I15" s="9">
        <v>3455.0556999999999</v>
      </c>
      <c r="J15" s="55"/>
    </row>
    <row r="16" spans="1:11" ht="18" customHeight="1">
      <c r="A16" s="57">
        <v>2002</v>
      </c>
      <c r="B16" s="10">
        <v>10181.6</v>
      </c>
      <c r="C16" s="9">
        <v>657</v>
      </c>
      <c r="D16" s="9">
        <v>116.7736</v>
      </c>
      <c r="E16" s="9">
        <v>6925.8</v>
      </c>
      <c r="F16" s="9">
        <v>2475.4</v>
      </c>
      <c r="G16" s="9">
        <v>4405.6000000000004</v>
      </c>
      <c r="H16" s="9">
        <v>26.5</v>
      </c>
      <c r="I16" s="9">
        <v>3488.2</v>
      </c>
      <c r="J16" s="55"/>
    </row>
    <row r="17" spans="1:10" ht="18" customHeight="1">
      <c r="A17" s="57">
        <v>2003</v>
      </c>
      <c r="B17" s="10">
        <v>10372.9</v>
      </c>
      <c r="C17" s="9">
        <v>741.6</v>
      </c>
      <c r="D17" s="9">
        <v>133.44479999999999</v>
      </c>
      <c r="E17" s="9">
        <v>7974.9</v>
      </c>
      <c r="F17" s="9">
        <v>2926.8</v>
      </c>
      <c r="G17" s="9">
        <v>4574.8</v>
      </c>
      <c r="H17" s="9">
        <v>32.9</v>
      </c>
      <c r="I17" s="9">
        <v>3655.4</v>
      </c>
      <c r="J17" s="55"/>
    </row>
    <row r="18" spans="1:10" ht="18" customHeight="1">
      <c r="A18" s="57">
        <v>2004</v>
      </c>
      <c r="B18" s="10">
        <v>10583.9</v>
      </c>
      <c r="C18" s="9">
        <v>753.5</v>
      </c>
      <c r="D18" s="9">
        <v>137.4983</v>
      </c>
      <c r="E18" s="9">
        <v>9044.4</v>
      </c>
      <c r="F18" s="9">
        <v>3359.2</v>
      </c>
      <c r="G18" s="9">
        <v>6845.1673000000001</v>
      </c>
      <c r="H18" s="9">
        <v>51.880800000000001</v>
      </c>
      <c r="I18" s="9">
        <v>4383.8</v>
      </c>
      <c r="J18" s="55"/>
    </row>
    <row r="19" spans="1:10" ht="18" customHeight="1">
      <c r="A19" s="57">
        <v>2005</v>
      </c>
      <c r="B19" s="10">
        <v>10647.6656</v>
      </c>
      <c r="C19" s="9">
        <v>677.8</v>
      </c>
      <c r="D19" s="9">
        <v>132.3767</v>
      </c>
      <c r="E19" s="9">
        <v>10021.700000000001</v>
      </c>
      <c r="F19" s="9">
        <v>3761.2</v>
      </c>
      <c r="G19" s="9">
        <v>8478</v>
      </c>
      <c r="H19" s="9">
        <v>65.099999999999994</v>
      </c>
      <c r="I19" s="9">
        <v>5408.5</v>
      </c>
      <c r="J19" s="55"/>
    </row>
    <row r="20" spans="1:10" ht="18" customHeight="1">
      <c r="A20" s="57">
        <v>2006</v>
      </c>
      <c r="B20" s="10">
        <v>11186.6</v>
      </c>
      <c r="C20" s="9">
        <v>598.1</v>
      </c>
      <c r="D20" s="9">
        <v>125.7582</v>
      </c>
      <c r="E20" s="9">
        <v>11580.3</v>
      </c>
      <c r="F20" s="9">
        <v>4151.5</v>
      </c>
      <c r="G20" s="9">
        <v>10268.5</v>
      </c>
      <c r="H20" s="9">
        <v>77.8</v>
      </c>
      <c r="I20" s="9">
        <v>6458.9</v>
      </c>
      <c r="J20" s="55"/>
    </row>
    <row r="21" spans="1:10" ht="18" customHeight="1">
      <c r="A21" s="57">
        <v>2007</v>
      </c>
      <c r="B21" s="10">
        <v>11644.6</v>
      </c>
      <c r="C21" s="9">
        <v>538.5</v>
      </c>
      <c r="D21" s="9">
        <v>129.4</v>
      </c>
      <c r="E21" s="9">
        <v>13420</v>
      </c>
      <c r="F21" s="9">
        <v>4600</v>
      </c>
      <c r="G21" s="9">
        <v>12173.3</v>
      </c>
      <c r="H21" s="9">
        <v>95.99</v>
      </c>
      <c r="I21" s="9">
        <v>7775.3</v>
      </c>
      <c r="J21" s="55"/>
    </row>
    <row r="22" spans="1:10" ht="18" customHeight="1">
      <c r="A22" s="57">
        <v>2008</v>
      </c>
      <c r="B22" s="10">
        <v>12399.848399999999</v>
      </c>
      <c r="C22" s="9">
        <v>516.70000000000005</v>
      </c>
      <c r="D22" s="9">
        <v>139.53491269830002</v>
      </c>
      <c r="E22" s="9">
        <v>14987.7384</v>
      </c>
      <c r="F22" s="9">
        <v>5007.8886000000011</v>
      </c>
      <c r="G22" s="9">
        <v>13787.232400000004</v>
      </c>
      <c r="H22" s="9">
        <v>117.7684</v>
      </c>
      <c r="I22" s="9">
        <v>9254.1091000000015</v>
      </c>
      <c r="J22" s="55"/>
    </row>
    <row r="23" spans="1:10" ht="18" customHeight="1">
      <c r="A23" s="57">
        <v>2009</v>
      </c>
      <c r="B23" s="10">
        <v>12715.468800000001</v>
      </c>
      <c r="C23" s="9">
        <v>483.89049999999997</v>
      </c>
      <c r="D23" s="9">
        <v>145.80000000000001</v>
      </c>
      <c r="E23" s="9">
        <v>16410.5</v>
      </c>
      <c r="F23" s="9">
        <v>5526.8986999999997</v>
      </c>
      <c r="G23" s="9">
        <v>14895.5111</v>
      </c>
      <c r="H23" s="9">
        <v>129.5744</v>
      </c>
      <c r="I23" s="9">
        <v>10875.6731</v>
      </c>
      <c r="J23" s="55"/>
    </row>
    <row r="24" spans="1:10" ht="18" customHeight="1">
      <c r="A24" s="57">
        <v>2010</v>
      </c>
      <c r="B24" s="10">
        <v>13375.594999999999</v>
      </c>
      <c r="C24" s="56">
        <v>431.6</v>
      </c>
      <c r="D24" s="56">
        <v>140.4</v>
      </c>
      <c r="E24" s="9">
        <v>17791.161700000001</v>
      </c>
      <c r="F24" s="9">
        <v>5943.5129999999999</v>
      </c>
      <c r="G24" s="9">
        <v>16160.7122</v>
      </c>
      <c r="H24" s="9">
        <v>147.45089999999999</v>
      </c>
      <c r="I24" s="9">
        <v>12335.9483</v>
      </c>
      <c r="J24" s="55"/>
    </row>
    <row r="25" spans="1:10" ht="18" customHeight="1" thickBot="1">
      <c r="A25" s="42"/>
      <c r="B25" s="7"/>
      <c r="C25" s="6"/>
      <c r="D25" s="32"/>
      <c r="E25" s="32"/>
      <c r="F25" s="32"/>
      <c r="G25" s="32"/>
      <c r="H25" s="32"/>
      <c r="I25" s="32"/>
      <c r="J25" s="55"/>
    </row>
    <row r="26" spans="1:10" s="54" customFormat="1" ht="18" customHeight="1"/>
    <row r="27" spans="1:10" s="54" customFormat="1" ht="18" customHeight="1"/>
    <row r="28" spans="1:10" s="54" customFormat="1" ht="18" customHeight="1"/>
    <row r="29" spans="1:10" s="54" customFormat="1" ht="18" customHeight="1"/>
    <row r="30" spans="1:10" s="54" customFormat="1" ht="18" customHeight="1"/>
    <row r="31" spans="1:10" s="54" customFormat="1" ht="18" customHeight="1"/>
    <row r="32" spans="1:10" s="54" customFormat="1" ht="12"/>
    <row r="33" s="54" customFormat="1" ht="12"/>
    <row r="34" s="54" customFormat="1" ht="12"/>
    <row r="35" s="54" customFormat="1" ht="12"/>
    <row r="36" s="54" customFormat="1" ht="12"/>
    <row r="37" s="54" customFormat="1" ht="12"/>
    <row r="38" s="54" customFormat="1" ht="12"/>
    <row r="39" s="54" customFormat="1" ht="12"/>
    <row r="40" s="54" customFormat="1" ht="12"/>
    <row r="41" s="54" customFormat="1" ht="12"/>
    <row r="42" s="54" customFormat="1" ht="12"/>
    <row r="43" s="54" customFormat="1" ht="12"/>
    <row r="44" s="54" customFormat="1" ht="12"/>
    <row r="45" s="54" customFormat="1" ht="12"/>
    <row r="46" s="54" customFormat="1" ht="12"/>
    <row r="47" s="54" customFormat="1" ht="12"/>
    <row r="48" s="54" customFormat="1" ht="12"/>
    <row r="49" s="54" customFormat="1" ht="12"/>
    <row r="50" s="54" customFormat="1" ht="12"/>
    <row r="51" s="54" customFormat="1" ht="12"/>
    <row r="52" s="54" customFormat="1" ht="12"/>
    <row r="53" s="54" customFormat="1" ht="12"/>
    <row r="54" s="54" customFormat="1" ht="12"/>
    <row r="55" s="54" customFormat="1" ht="12"/>
    <row r="56" s="54" customFormat="1" ht="12"/>
    <row r="57" s="54" customFormat="1" ht="12"/>
    <row r="58" s="54" customFormat="1" ht="12"/>
    <row r="59" s="54" customFormat="1" ht="12"/>
    <row r="60" s="54" customFormat="1" ht="12"/>
    <row r="61" s="54" customFormat="1" ht="12"/>
    <row r="62" s="54" customFormat="1" ht="12"/>
    <row r="63" s="54" customFormat="1" ht="12"/>
    <row r="64" s="54" customFormat="1" ht="12"/>
    <row r="65" s="54" customFormat="1" ht="12"/>
    <row r="66" s="54" customFormat="1" ht="12"/>
    <row r="67" s="54" customFormat="1" ht="12"/>
    <row r="68" s="54" customFormat="1" ht="12"/>
    <row r="69" s="54" customFormat="1" ht="12"/>
    <row r="70" s="54" customFormat="1" ht="12"/>
    <row r="71" s="54" customFormat="1" ht="12"/>
    <row r="72" s="54" customFormat="1" ht="12"/>
    <row r="73" s="54" customFormat="1" ht="12"/>
    <row r="74" s="54" customFormat="1" ht="12"/>
    <row r="75" s="54" customFormat="1" ht="12"/>
  </sheetData>
  <mergeCells count="55">
    <mergeCell ref="A2:A6"/>
    <mergeCell ref="B2:D3"/>
    <mergeCell ref="E2:F3"/>
    <mergeCell ref="G2:H3"/>
    <mergeCell ref="A26:IV26"/>
    <mergeCell ref="A27:IV27"/>
    <mergeCell ref="A1:I1"/>
    <mergeCell ref="A28:IV28"/>
    <mergeCell ref="A29:IV29"/>
    <mergeCell ref="A30:IV30"/>
    <mergeCell ref="A31:IV31"/>
    <mergeCell ref="A32:IV32"/>
    <mergeCell ref="A33:IV33"/>
    <mergeCell ref="A34:IV34"/>
    <mergeCell ref="A35:IV35"/>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8"/>
  <sheetViews>
    <sheetView showGridLines="0" showZeros="0" workbookViewId="0">
      <selection sqref="A1:G1"/>
    </sheetView>
  </sheetViews>
  <sheetFormatPr defaultRowHeight="14.25"/>
  <cols>
    <col min="1" max="1" width="22.875" style="655" customWidth="1"/>
    <col min="2" max="10" width="18.875" style="1" customWidth="1"/>
    <col min="11" max="11" width="10.375" style="1" customWidth="1"/>
    <col min="12" max="16384" width="9" style="1"/>
  </cols>
  <sheetData>
    <row r="1" spans="1:10" ht="24" customHeight="1">
      <c r="A1" s="22" t="s">
        <v>787</v>
      </c>
      <c r="B1" s="22"/>
      <c r="C1" s="22"/>
      <c r="D1" s="22"/>
      <c r="E1" s="22"/>
      <c r="F1" s="22"/>
      <c r="G1" s="22"/>
      <c r="H1" s="52"/>
    </row>
    <row r="2" spans="1:10" ht="18" customHeight="1" thickBot="1">
      <c r="A2" s="646" t="s">
        <v>6</v>
      </c>
      <c r="B2" s="51"/>
      <c r="C2" s="51"/>
      <c r="D2" s="51"/>
      <c r="E2" s="51"/>
      <c r="F2" s="51"/>
      <c r="G2" s="51"/>
      <c r="I2" s="5"/>
      <c r="J2" s="5"/>
    </row>
    <row r="3" spans="1:10" ht="18" customHeight="1">
      <c r="A3" s="647" t="s">
        <v>788</v>
      </c>
      <c r="B3" s="575" t="s">
        <v>789</v>
      </c>
      <c r="C3" s="608"/>
      <c r="D3" s="608"/>
      <c r="E3" s="570" t="s">
        <v>790</v>
      </c>
      <c r="F3" s="568"/>
      <c r="G3" s="568"/>
      <c r="H3" s="50"/>
      <c r="I3" s="50"/>
      <c r="J3" s="50"/>
    </row>
    <row r="4" spans="1:10" ht="18" customHeight="1">
      <c r="A4" s="648"/>
      <c r="B4" s="518" t="s">
        <v>791</v>
      </c>
      <c r="C4" s="645" t="s">
        <v>760</v>
      </c>
      <c r="D4" s="467" t="s">
        <v>761</v>
      </c>
      <c r="E4" s="574"/>
      <c r="F4" s="572"/>
      <c r="G4" s="572"/>
      <c r="H4" s="50"/>
      <c r="I4" s="50"/>
      <c r="J4" s="50"/>
    </row>
    <row r="5" spans="1:10" ht="18" customHeight="1">
      <c r="A5" s="648"/>
      <c r="B5" s="518" t="s">
        <v>792</v>
      </c>
      <c r="C5" s="571"/>
      <c r="D5" s="577" t="s">
        <v>763</v>
      </c>
      <c r="E5" s="467" t="s">
        <v>4</v>
      </c>
      <c r="F5" s="467" t="s">
        <v>793</v>
      </c>
      <c r="G5" s="467" t="s">
        <v>794</v>
      </c>
      <c r="H5" s="50"/>
      <c r="I5" s="50"/>
      <c r="J5" s="50"/>
    </row>
    <row r="6" spans="1:10" ht="18" customHeight="1">
      <c r="A6" s="649"/>
      <c r="B6" s="15"/>
      <c r="C6" s="29"/>
      <c r="D6" s="29"/>
      <c r="E6" s="29"/>
      <c r="F6" s="29"/>
      <c r="G6" s="29"/>
      <c r="H6" s="44"/>
      <c r="I6" s="44"/>
      <c r="J6" s="44"/>
    </row>
    <row r="7" spans="1:10" ht="18" customHeight="1">
      <c r="A7" s="650" t="s">
        <v>1</v>
      </c>
      <c r="B7" s="13">
        <v>25707.298900000002</v>
      </c>
      <c r="C7" s="12">
        <v>19402.338299999999</v>
      </c>
      <c r="D7" s="12">
        <v>6304.9606000000003</v>
      </c>
      <c r="E7" s="12">
        <v>13419.5263</v>
      </c>
      <c r="F7" s="12">
        <v>10554.920400000001</v>
      </c>
      <c r="G7" s="12">
        <v>15365.280500000001</v>
      </c>
      <c r="H7" s="49"/>
      <c r="I7" s="48"/>
      <c r="J7" s="48"/>
    </row>
    <row r="8" spans="1:10" ht="18" customHeight="1">
      <c r="A8" s="650" t="s">
        <v>0</v>
      </c>
      <c r="B8" s="27"/>
      <c r="C8" s="26"/>
      <c r="D8" s="26"/>
      <c r="E8" s="26"/>
      <c r="F8" s="26"/>
      <c r="G8" s="26"/>
      <c r="H8" s="46"/>
      <c r="I8" s="45"/>
      <c r="J8" s="45"/>
    </row>
    <row r="9" spans="1:10" ht="18" customHeight="1">
      <c r="A9" s="651" t="s">
        <v>159</v>
      </c>
      <c r="B9" s="10">
        <v>981.33169999999996</v>
      </c>
      <c r="C9" s="9">
        <v>785.87429999999995</v>
      </c>
      <c r="D9" s="9">
        <v>195.45740000000001</v>
      </c>
      <c r="E9" s="9">
        <v>658.94069999999999</v>
      </c>
      <c r="F9" s="9">
        <v>482.39940000000001</v>
      </c>
      <c r="G9" s="9">
        <v>617.89459999999997</v>
      </c>
      <c r="H9" s="46"/>
      <c r="I9" s="45"/>
      <c r="J9" s="45"/>
    </row>
    <row r="10" spans="1:10" ht="18" customHeight="1">
      <c r="A10" s="652" t="s">
        <v>160</v>
      </c>
      <c r="B10" s="10">
        <v>431.4502</v>
      </c>
      <c r="C10" s="9">
        <v>287.87869999999998</v>
      </c>
      <c r="D10" s="9">
        <v>143.57149999999999</v>
      </c>
      <c r="E10" s="9">
        <v>278.8562</v>
      </c>
      <c r="F10" s="9">
        <v>271.83929999999998</v>
      </c>
      <c r="G10" s="9">
        <v>203.00659999999999</v>
      </c>
      <c r="H10" s="46"/>
      <c r="I10" s="45"/>
      <c r="J10" s="45"/>
    </row>
    <row r="11" spans="1:10" ht="18" customHeight="1">
      <c r="A11" s="652" t="s">
        <v>161</v>
      </c>
      <c r="B11" s="10">
        <v>988.43709999999999</v>
      </c>
      <c r="C11" s="9">
        <v>728.93309999999997</v>
      </c>
      <c r="D11" s="9">
        <v>259.50400000000002</v>
      </c>
      <c r="E11" s="9">
        <v>584.56420000000003</v>
      </c>
      <c r="F11" s="9">
        <v>451.76130000000001</v>
      </c>
      <c r="G11" s="9">
        <v>562.87689999999998</v>
      </c>
      <c r="H11" s="46"/>
      <c r="I11" s="45"/>
      <c r="J11" s="45"/>
    </row>
    <row r="12" spans="1:10" ht="18" customHeight="1">
      <c r="A12" s="652" t="s">
        <v>162</v>
      </c>
      <c r="B12" s="10">
        <v>591.03129999999999</v>
      </c>
      <c r="C12" s="9">
        <v>443.72379999999998</v>
      </c>
      <c r="D12" s="9">
        <v>147.3075</v>
      </c>
      <c r="E12" s="9">
        <v>404.35160000000002</v>
      </c>
      <c r="F12" s="9">
        <v>269.37479999999999</v>
      </c>
      <c r="G12" s="9">
        <v>637.36090000000002</v>
      </c>
      <c r="H12" s="46"/>
      <c r="I12" s="45"/>
      <c r="J12" s="45"/>
    </row>
    <row r="13" spans="1:10" ht="18" customHeight="1">
      <c r="A13" s="652" t="s">
        <v>163</v>
      </c>
      <c r="B13" s="10">
        <v>430.68579999999997</v>
      </c>
      <c r="C13" s="9">
        <v>311.5068</v>
      </c>
      <c r="D13" s="9">
        <v>119.179</v>
      </c>
      <c r="E13" s="9">
        <v>266.88510000000002</v>
      </c>
      <c r="F13" s="9">
        <v>212.63589999999999</v>
      </c>
      <c r="G13" s="9">
        <v>257.86349999999999</v>
      </c>
      <c r="H13" s="46"/>
      <c r="I13" s="45"/>
      <c r="J13" s="45"/>
    </row>
    <row r="14" spans="1:10" ht="18" customHeight="1">
      <c r="A14" s="653"/>
      <c r="B14" s="27"/>
      <c r="C14" s="26"/>
      <c r="D14" s="26"/>
      <c r="E14" s="26"/>
      <c r="F14" s="26"/>
      <c r="G14" s="26"/>
      <c r="H14" s="46"/>
      <c r="I14" s="45"/>
      <c r="J14" s="45"/>
    </row>
    <row r="15" spans="1:10" ht="18" customHeight="1">
      <c r="A15" s="652" t="s">
        <v>164</v>
      </c>
      <c r="B15" s="10">
        <v>1496.8953999999999</v>
      </c>
      <c r="C15" s="9">
        <v>1024.1986999999999</v>
      </c>
      <c r="D15" s="9">
        <v>472.69670000000002</v>
      </c>
      <c r="E15" s="9">
        <v>834.11860000000001</v>
      </c>
      <c r="F15" s="9">
        <v>755.80380000000002</v>
      </c>
      <c r="G15" s="9">
        <v>739.31240000000003</v>
      </c>
      <c r="H15" s="46"/>
      <c r="I15" s="45"/>
      <c r="J15" s="45"/>
    </row>
    <row r="16" spans="1:10" ht="18" customHeight="1">
      <c r="A16" s="652" t="s">
        <v>165</v>
      </c>
      <c r="B16" s="10">
        <v>599.49749999999995</v>
      </c>
      <c r="C16" s="9">
        <v>392.86189999999999</v>
      </c>
      <c r="D16" s="9">
        <v>206.63560000000001</v>
      </c>
      <c r="E16" s="9">
        <v>289.78449999999998</v>
      </c>
      <c r="F16" s="9">
        <v>252.7808</v>
      </c>
      <c r="G16" s="9">
        <v>351.79329999999999</v>
      </c>
      <c r="H16" s="46"/>
      <c r="I16" s="45"/>
      <c r="J16" s="45"/>
    </row>
    <row r="17" spans="1:10" ht="18" customHeight="1">
      <c r="A17" s="652" t="s">
        <v>166</v>
      </c>
      <c r="B17" s="10">
        <v>952.24019999999996</v>
      </c>
      <c r="C17" s="9">
        <v>589.2414</v>
      </c>
      <c r="D17" s="9">
        <v>362.99880000000002</v>
      </c>
      <c r="E17" s="9">
        <v>524.13580000000002</v>
      </c>
      <c r="F17" s="9">
        <v>500.11270000000002</v>
      </c>
      <c r="G17" s="9">
        <v>479.00920000000002</v>
      </c>
      <c r="H17" s="46"/>
      <c r="I17" s="45"/>
      <c r="J17" s="45"/>
    </row>
    <row r="18" spans="1:10" ht="18" customHeight="1">
      <c r="A18" s="653"/>
      <c r="B18" s="27"/>
      <c r="C18" s="26"/>
      <c r="D18" s="26"/>
      <c r="E18" s="26"/>
      <c r="F18" s="26"/>
      <c r="G18" s="26"/>
      <c r="H18" s="46"/>
      <c r="I18" s="45"/>
      <c r="J18" s="45"/>
    </row>
    <row r="19" spans="1:10" ht="18" customHeight="1">
      <c r="A19" s="652" t="s">
        <v>167</v>
      </c>
      <c r="B19" s="10">
        <v>1049.4664</v>
      </c>
      <c r="C19" s="9">
        <v>657.29830000000004</v>
      </c>
      <c r="D19" s="9">
        <v>392.16809999999998</v>
      </c>
      <c r="E19" s="9">
        <v>889.91150000000005</v>
      </c>
      <c r="F19" s="9">
        <v>847.47209999999995</v>
      </c>
      <c r="G19" s="9">
        <v>461.99689999999998</v>
      </c>
      <c r="H19" s="46"/>
      <c r="I19" s="45"/>
      <c r="J19" s="45"/>
    </row>
    <row r="20" spans="1:10" ht="18" customHeight="1">
      <c r="A20" s="652" t="s">
        <v>168</v>
      </c>
      <c r="B20" s="10">
        <v>2033.0246999999999</v>
      </c>
      <c r="C20" s="9">
        <v>1583.8820000000001</v>
      </c>
      <c r="D20" s="9">
        <v>449.14269999999999</v>
      </c>
      <c r="E20" s="9">
        <v>1018.6743</v>
      </c>
      <c r="F20" s="9">
        <v>753.29340000000002</v>
      </c>
      <c r="G20" s="9">
        <v>1271.8326999999999</v>
      </c>
      <c r="H20" s="46"/>
      <c r="I20" s="45"/>
      <c r="J20" s="45"/>
    </row>
    <row r="21" spans="1:10" ht="18" customHeight="1">
      <c r="A21" s="652" t="s">
        <v>169</v>
      </c>
      <c r="B21" s="10">
        <v>1702.2175</v>
      </c>
      <c r="C21" s="9">
        <v>1478.6068</v>
      </c>
      <c r="D21" s="9">
        <v>223.61070000000001</v>
      </c>
      <c r="E21" s="9">
        <v>605.13009999999997</v>
      </c>
      <c r="F21" s="9">
        <v>429.07089999999999</v>
      </c>
      <c r="G21" s="9">
        <v>1162.1441</v>
      </c>
      <c r="H21" s="46"/>
      <c r="I21" s="45"/>
      <c r="J21" s="45"/>
    </row>
    <row r="22" spans="1:10" ht="18" customHeight="1">
      <c r="A22" s="652" t="s">
        <v>170</v>
      </c>
      <c r="B22" s="10">
        <v>669.53780000000006</v>
      </c>
      <c r="C22" s="9">
        <v>492.0498</v>
      </c>
      <c r="D22" s="9">
        <v>177.488</v>
      </c>
      <c r="E22" s="9">
        <v>341.60230000000001</v>
      </c>
      <c r="F22" s="9">
        <v>269.18849999999998</v>
      </c>
      <c r="G22" s="9">
        <v>352.97250000000003</v>
      </c>
      <c r="H22" s="46"/>
      <c r="I22" s="45"/>
      <c r="J22" s="45"/>
    </row>
    <row r="23" spans="1:10" ht="18" customHeight="1">
      <c r="A23" s="652" t="s">
        <v>171</v>
      </c>
      <c r="B23" s="10">
        <v>635.50570000000005</v>
      </c>
      <c r="C23" s="9">
        <v>522.0412</v>
      </c>
      <c r="D23" s="9">
        <v>113.4645</v>
      </c>
      <c r="E23" s="9">
        <v>204.0693</v>
      </c>
      <c r="F23" s="9">
        <v>187.7012</v>
      </c>
      <c r="G23" s="9">
        <v>141.2251</v>
      </c>
      <c r="H23" s="46"/>
      <c r="I23" s="45"/>
      <c r="J23" s="45"/>
    </row>
    <row r="24" spans="1:10" ht="18" customHeight="1">
      <c r="A24" s="652" t="s">
        <v>172</v>
      </c>
      <c r="B24" s="10">
        <v>607.59659999999997</v>
      </c>
      <c r="C24" s="9">
        <v>462.0761</v>
      </c>
      <c r="D24" s="9">
        <v>145.5205</v>
      </c>
      <c r="E24" s="9">
        <v>231.62950000000001</v>
      </c>
      <c r="F24" s="9">
        <v>192.9716</v>
      </c>
      <c r="G24" s="9">
        <v>203.57210000000001</v>
      </c>
      <c r="H24" s="46"/>
      <c r="I24" s="45"/>
      <c r="J24" s="45"/>
    </row>
    <row r="25" spans="1:10" ht="18" customHeight="1">
      <c r="A25" s="652" t="s">
        <v>173</v>
      </c>
      <c r="B25" s="10">
        <v>1773.0062</v>
      </c>
      <c r="C25" s="9">
        <v>1427.9328</v>
      </c>
      <c r="D25" s="9">
        <v>345.07339999999999</v>
      </c>
      <c r="E25" s="9">
        <v>942.43690000000004</v>
      </c>
      <c r="F25" s="9">
        <v>748.23109999999997</v>
      </c>
      <c r="G25" s="9">
        <v>1077.6155000000001</v>
      </c>
      <c r="H25" s="46"/>
      <c r="I25" s="45"/>
      <c r="J25" s="45"/>
    </row>
    <row r="26" spans="1:10" ht="18" customHeight="1">
      <c r="A26" s="653"/>
      <c r="B26" s="27"/>
      <c r="C26" s="26"/>
      <c r="D26" s="26"/>
      <c r="E26" s="26"/>
      <c r="F26" s="26"/>
      <c r="G26" s="26"/>
      <c r="H26" s="46"/>
      <c r="I26" s="45"/>
      <c r="J26" s="45"/>
    </row>
    <row r="27" spans="1:10" ht="18" customHeight="1">
      <c r="A27" s="652" t="s">
        <v>174</v>
      </c>
      <c r="B27" s="10">
        <v>1079.3281000000002</v>
      </c>
      <c r="C27" s="9">
        <v>808.98760000000004</v>
      </c>
      <c r="D27" s="9">
        <v>270.34050000000002</v>
      </c>
      <c r="E27" s="9">
        <v>519.78210000000001</v>
      </c>
      <c r="F27" s="9">
        <v>420.29860000000002</v>
      </c>
      <c r="G27" s="9">
        <v>499.0317</v>
      </c>
      <c r="H27" s="46"/>
      <c r="I27" s="45"/>
      <c r="J27" s="45"/>
    </row>
    <row r="28" spans="1:10" ht="18" customHeight="1">
      <c r="A28" s="652" t="s">
        <v>175</v>
      </c>
      <c r="B28" s="10">
        <v>1039.7688000000001</v>
      </c>
      <c r="C28" s="9">
        <v>738.15210000000002</v>
      </c>
      <c r="D28" s="9">
        <v>301.61669999999998</v>
      </c>
      <c r="E28" s="9">
        <v>501.94499999999999</v>
      </c>
      <c r="F28" s="9">
        <v>419.80020000000002</v>
      </c>
      <c r="G28" s="9">
        <v>427.58100000000002</v>
      </c>
      <c r="H28" s="46"/>
      <c r="I28" s="45"/>
      <c r="J28" s="45"/>
    </row>
    <row r="29" spans="1:10" ht="18" customHeight="1">
      <c r="A29" s="652" t="s">
        <v>176</v>
      </c>
      <c r="B29" s="10">
        <v>938.90049999999997</v>
      </c>
      <c r="C29" s="9">
        <v>673.54300000000001</v>
      </c>
      <c r="D29" s="9">
        <v>265.35750000000002</v>
      </c>
      <c r="E29" s="9">
        <v>452.3313</v>
      </c>
      <c r="F29" s="9">
        <v>355.07249999999999</v>
      </c>
      <c r="G29" s="9">
        <v>455.85070000000002</v>
      </c>
      <c r="H29" s="46"/>
      <c r="I29" s="45"/>
      <c r="J29" s="45"/>
    </row>
    <row r="30" spans="1:10" ht="18" customHeight="1">
      <c r="A30" s="652" t="s">
        <v>177</v>
      </c>
      <c r="B30" s="10">
        <v>3215.1757000000002</v>
      </c>
      <c r="C30" s="9">
        <v>2875.5817000000002</v>
      </c>
      <c r="D30" s="9">
        <v>339.59399999999999</v>
      </c>
      <c r="E30" s="9">
        <v>1139.0911000000001</v>
      </c>
      <c r="F30" s="9">
        <v>627.73659999999995</v>
      </c>
      <c r="G30" s="9">
        <v>2471.4832000000001</v>
      </c>
      <c r="H30" s="46"/>
      <c r="I30" s="45"/>
      <c r="J30" s="45"/>
    </row>
    <row r="31" spans="1:10" ht="18" customHeight="1">
      <c r="A31" s="652" t="s">
        <v>178</v>
      </c>
      <c r="B31" s="10">
        <v>449.29470000000003</v>
      </c>
      <c r="C31" s="9">
        <v>311.16660000000002</v>
      </c>
      <c r="D31" s="9">
        <v>138.12809999999999</v>
      </c>
      <c r="E31" s="9">
        <v>287.90719999999999</v>
      </c>
      <c r="F31" s="9">
        <v>193.45259999999999</v>
      </c>
      <c r="G31" s="9">
        <v>378.97620000000001</v>
      </c>
      <c r="H31" s="46"/>
      <c r="I31" s="45"/>
      <c r="J31" s="45"/>
    </row>
    <row r="32" spans="1:10" ht="18" customHeight="1">
      <c r="A32" s="652" t="s">
        <v>179</v>
      </c>
      <c r="B32" s="10">
        <v>180.80709999999999</v>
      </c>
      <c r="C32" s="9">
        <v>135.41970000000001</v>
      </c>
      <c r="D32" s="9">
        <v>45.3874</v>
      </c>
      <c r="E32" s="9">
        <v>80.218599999999995</v>
      </c>
      <c r="F32" s="9">
        <v>74.0749</v>
      </c>
      <c r="G32" s="9">
        <v>64.871499999999997</v>
      </c>
      <c r="H32" s="46"/>
      <c r="I32" s="45"/>
      <c r="J32" s="45"/>
    </row>
    <row r="33" spans="1:10" ht="18" customHeight="1">
      <c r="A33" s="653"/>
      <c r="B33" s="27"/>
      <c r="C33" s="26"/>
      <c r="D33" s="26"/>
      <c r="E33" s="26"/>
      <c r="F33" s="26"/>
      <c r="G33" s="26"/>
      <c r="H33" s="46"/>
      <c r="I33" s="45"/>
      <c r="J33" s="45"/>
    </row>
    <row r="34" spans="1:10" ht="18" customHeight="1">
      <c r="A34" s="652" t="s">
        <v>180</v>
      </c>
      <c r="B34" s="10">
        <v>584.36239999999998</v>
      </c>
      <c r="C34" s="9">
        <v>391.87240000000003</v>
      </c>
      <c r="D34" s="9">
        <v>192.49</v>
      </c>
      <c r="E34" s="9">
        <v>310.75819999999999</v>
      </c>
      <c r="F34" s="9">
        <v>273.59820000000002</v>
      </c>
      <c r="G34" s="9">
        <v>255.63</v>
      </c>
      <c r="H34" s="46"/>
      <c r="I34" s="45"/>
      <c r="J34" s="45"/>
    </row>
    <row r="35" spans="1:10" ht="18" customHeight="1">
      <c r="A35" s="652" t="s">
        <v>181</v>
      </c>
      <c r="B35" s="10">
        <v>1300.8616999999999</v>
      </c>
      <c r="C35" s="9">
        <v>861.90129999999999</v>
      </c>
      <c r="D35" s="9">
        <v>438.96039999999999</v>
      </c>
      <c r="E35" s="9">
        <v>803.97360000000003</v>
      </c>
      <c r="F35" s="9">
        <v>608.73519999999996</v>
      </c>
      <c r="G35" s="9">
        <v>928.35310000000004</v>
      </c>
      <c r="H35" s="46"/>
      <c r="I35" s="45"/>
      <c r="J35" s="45"/>
    </row>
    <row r="36" spans="1:10" ht="18" customHeight="1">
      <c r="A36" s="652" t="s">
        <v>182</v>
      </c>
      <c r="B36" s="10">
        <v>257.30529999999999</v>
      </c>
      <c r="C36" s="9">
        <v>190.29249999999999</v>
      </c>
      <c r="D36" s="9">
        <v>67.012799999999999</v>
      </c>
      <c r="E36" s="9">
        <v>144.55359999999999</v>
      </c>
      <c r="F36" s="9">
        <v>107.4395</v>
      </c>
      <c r="G36" s="9">
        <v>177.86060000000001</v>
      </c>
      <c r="H36" s="46"/>
      <c r="I36" s="45"/>
      <c r="J36" s="45"/>
    </row>
    <row r="37" spans="1:10" ht="18" customHeight="1">
      <c r="A37" s="652" t="s">
        <v>183</v>
      </c>
      <c r="B37" s="10">
        <v>317.4171</v>
      </c>
      <c r="C37" s="9">
        <v>225.08150000000001</v>
      </c>
      <c r="D37" s="9">
        <v>92.335599999999999</v>
      </c>
      <c r="E37" s="9">
        <v>193.9958</v>
      </c>
      <c r="F37" s="9">
        <v>144.22239999999999</v>
      </c>
      <c r="G37" s="9">
        <v>229.28620000000001</v>
      </c>
      <c r="H37" s="46"/>
      <c r="I37" s="45"/>
      <c r="J37" s="45"/>
    </row>
    <row r="38" spans="1:10" ht="18" customHeight="1">
      <c r="A38" s="652" t="s">
        <v>184</v>
      </c>
      <c r="B38" s="10">
        <v>9.934099999999999</v>
      </c>
      <c r="C38" s="9">
        <v>6.7798999999999996</v>
      </c>
      <c r="D38" s="9">
        <v>3.1541999999999999</v>
      </c>
      <c r="E38" s="9">
        <v>14.1007</v>
      </c>
      <c r="F38" s="9">
        <v>7.6054000000000004</v>
      </c>
      <c r="G38" s="9">
        <v>9.6605000000000008</v>
      </c>
      <c r="H38" s="46"/>
      <c r="I38" s="45"/>
      <c r="J38" s="45"/>
    </row>
    <row r="39" spans="1:10" ht="18" customHeight="1">
      <c r="A39" s="653"/>
      <c r="B39" s="27"/>
      <c r="C39" s="26"/>
      <c r="D39" s="26"/>
      <c r="E39" s="26"/>
      <c r="F39" s="26"/>
      <c r="G39" s="26"/>
      <c r="H39" s="46"/>
      <c r="I39" s="45"/>
      <c r="J39" s="45"/>
    </row>
    <row r="40" spans="1:10" ht="18" customHeight="1">
      <c r="A40" s="652" t="s">
        <v>80</v>
      </c>
      <c r="B40" s="10">
        <v>550.35730000000001</v>
      </c>
      <c r="C40" s="9">
        <v>400.07029999999997</v>
      </c>
      <c r="D40" s="9">
        <v>150.28700000000001</v>
      </c>
      <c r="E40" s="9">
        <v>302.76</v>
      </c>
      <c r="F40" s="9">
        <v>265.03089999999997</v>
      </c>
      <c r="G40" s="9">
        <v>215.75479999999999</v>
      </c>
      <c r="H40" s="46"/>
      <c r="I40" s="45"/>
      <c r="J40" s="45"/>
    </row>
    <row r="41" spans="1:10" ht="18" customHeight="1">
      <c r="A41" s="652" t="s">
        <v>186</v>
      </c>
      <c r="B41" s="10">
        <v>242.4796</v>
      </c>
      <c r="C41" s="9">
        <v>171.1337</v>
      </c>
      <c r="D41" s="9">
        <v>71.3459</v>
      </c>
      <c r="E41" s="9">
        <v>166.07570000000001</v>
      </c>
      <c r="F41" s="9">
        <v>127.2231</v>
      </c>
      <c r="G41" s="9">
        <v>178.2107</v>
      </c>
      <c r="H41" s="46"/>
      <c r="I41" s="45"/>
      <c r="J41" s="45"/>
    </row>
    <row r="42" spans="1:10" ht="18" customHeight="1">
      <c r="A42" s="652" t="s">
        <v>187</v>
      </c>
      <c r="B42" s="10">
        <v>74.429200000000009</v>
      </c>
      <c r="C42" s="9">
        <v>54.440600000000003</v>
      </c>
      <c r="D42" s="9">
        <v>19.988600000000002</v>
      </c>
      <c r="E42" s="9">
        <v>51.833599999999997</v>
      </c>
      <c r="F42" s="9">
        <v>43.364800000000002</v>
      </c>
      <c r="G42" s="9">
        <v>50.575499999999998</v>
      </c>
      <c r="H42" s="46"/>
      <c r="I42" s="45"/>
      <c r="J42" s="45"/>
    </row>
    <row r="43" spans="1:10" ht="18" customHeight="1">
      <c r="A43" s="652" t="s">
        <v>188</v>
      </c>
      <c r="B43" s="10">
        <v>107.78659999999999</v>
      </c>
      <c r="C43" s="9">
        <v>77.336500000000001</v>
      </c>
      <c r="D43" s="9">
        <v>30.450099999999999</v>
      </c>
      <c r="E43" s="9">
        <v>84.731099999999998</v>
      </c>
      <c r="F43" s="9">
        <v>48.805599999999998</v>
      </c>
      <c r="G43" s="9">
        <v>108.6671</v>
      </c>
      <c r="H43" s="46"/>
      <c r="I43" s="45"/>
      <c r="J43" s="45"/>
    </row>
    <row r="44" spans="1:10" ht="18" customHeight="1">
      <c r="A44" s="652" t="s">
        <v>189</v>
      </c>
      <c r="B44" s="10">
        <v>393.78579999999999</v>
      </c>
      <c r="C44" s="9">
        <v>274.53989999999999</v>
      </c>
      <c r="D44" s="9">
        <v>119.24590000000001</v>
      </c>
      <c r="E44" s="9">
        <v>287.47980000000001</v>
      </c>
      <c r="F44" s="9">
        <v>211.7533</v>
      </c>
      <c r="G44" s="9">
        <v>385.72399999999999</v>
      </c>
      <c r="H44" s="46"/>
      <c r="I44" s="45"/>
      <c r="J44" s="45"/>
    </row>
    <row r="45" spans="1:10" ht="18" customHeight="1">
      <c r="A45" s="650"/>
      <c r="B45" s="35"/>
      <c r="C45" s="34"/>
      <c r="D45" s="34"/>
      <c r="E45" s="9"/>
      <c r="F45" s="9"/>
      <c r="G45" s="9"/>
      <c r="H45" s="46"/>
      <c r="I45" s="45"/>
      <c r="J45" s="45"/>
    </row>
    <row r="46" spans="1:10" ht="18" customHeight="1">
      <c r="A46" s="650" t="s">
        <v>795</v>
      </c>
      <c r="B46" s="10">
        <v>23.380800000000001</v>
      </c>
      <c r="C46" s="9">
        <v>17.933299999999999</v>
      </c>
      <c r="D46" s="9">
        <v>5.4474999999999998</v>
      </c>
      <c r="E46" s="9">
        <v>2.8982999999999999</v>
      </c>
      <c r="F46" s="9">
        <v>2.0697999999999999</v>
      </c>
      <c r="G46" s="9">
        <v>7.2873999999999999</v>
      </c>
      <c r="H46" s="47">
        <f>H57+H58</f>
        <v>0</v>
      </c>
      <c r="I46" s="47">
        <f>I57+I58</f>
        <v>0</v>
      </c>
      <c r="J46" s="45"/>
    </row>
    <row r="47" spans="1:10" ht="18" customHeight="1">
      <c r="A47" s="650"/>
      <c r="B47" s="10"/>
      <c r="C47" s="9"/>
      <c r="D47" s="9"/>
      <c r="E47" s="9"/>
      <c r="F47" s="9"/>
      <c r="G47" s="9"/>
      <c r="H47" s="46"/>
      <c r="I47" s="45"/>
      <c r="J47" s="45"/>
    </row>
    <row r="48" spans="1:10" ht="18" customHeight="1" thickBot="1">
      <c r="A48" s="654"/>
      <c r="B48" s="33"/>
      <c r="C48" s="6"/>
      <c r="D48" s="6"/>
      <c r="E48" s="6"/>
      <c r="F48" s="6"/>
      <c r="G48" s="6"/>
      <c r="H48" s="44"/>
      <c r="I48" s="44"/>
      <c r="J48" s="44"/>
    </row>
    <row r="49" spans="1:256" s="3" customFormat="1" ht="18" customHeight="1"/>
    <row r="50" spans="1:256" s="3" customFormat="1" ht="18" customHeight="1">
      <c r="A50" s="626" t="s">
        <v>796</v>
      </c>
      <c r="B50" s="626"/>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c r="AU50" s="626"/>
      <c r="AV50" s="626"/>
      <c r="AW50" s="626"/>
      <c r="AX50" s="626"/>
      <c r="AY50" s="626"/>
      <c r="AZ50" s="626"/>
      <c r="BA50" s="626"/>
      <c r="BB50" s="626"/>
      <c r="BC50" s="626"/>
      <c r="BD50" s="626"/>
      <c r="BE50" s="626"/>
      <c r="BF50" s="626"/>
      <c r="BG50" s="626"/>
      <c r="BH50" s="626"/>
      <c r="BI50" s="626"/>
      <c r="BJ50" s="626"/>
      <c r="BK50" s="626"/>
      <c r="BL50" s="626"/>
      <c r="BM50" s="626"/>
      <c r="BN50" s="626"/>
      <c r="BO50" s="626"/>
      <c r="BP50" s="626"/>
      <c r="BQ50" s="626"/>
      <c r="BR50" s="626"/>
      <c r="BS50" s="626"/>
      <c r="BT50" s="626"/>
      <c r="BU50" s="626"/>
      <c r="BV50" s="626"/>
      <c r="BW50" s="626"/>
      <c r="BX50" s="626"/>
      <c r="BY50" s="626"/>
      <c r="BZ50" s="626"/>
      <c r="CA50" s="626"/>
      <c r="CB50" s="626"/>
      <c r="CC50" s="626"/>
      <c r="CD50" s="626"/>
      <c r="CE50" s="626"/>
      <c r="CF50" s="626"/>
      <c r="CG50" s="626"/>
      <c r="CH50" s="626"/>
      <c r="CI50" s="626"/>
      <c r="CJ50" s="626"/>
      <c r="CK50" s="626"/>
      <c r="CL50" s="626"/>
      <c r="CM50" s="626"/>
      <c r="CN50" s="626"/>
      <c r="CO50" s="626"/>
      <c r="CP50" s="626"/>
      <c r="CQ50" s="626"/>
      <c r="CR50" s="626"/>
      <c r="CS50" s="626"/>
      <c r="CT50" s="626"/>
      <c r="CU50" s="626"/>
      <c r="CV50" s="626"/>
      <c r="CW50" s="626"/>
      <c r="CX50" s="626"/>
      <c r="CY50" s="626"/>
      <c r="CZ50" s="626"/>
      <c r="DA50" s="626"/>
      <c r="DB50" s="626"/>
      <c r="DC50" s="626"/>
      <c r="DD50" s="626"/>
      <c r="DE50" s="626"/>
      <c r="DF50" s="626"/>
      <c r="DG50" s="626"/>
      <c r="DH50" s="626"/>
      <c r="DI50" s="626"/>
      <c r="DJ50" s="626"/>
      <c r="DK50" s="626"/>
      <c r="DL50" s="626"/>
      <c r="DM50" s="626"/>
      <c r="DN50" s="626"/>
      <c r="DO50" s="626"/>
      <c r="DP50" s="626"/>
      <c r="DQ50" s="626"/>
      <c r="DR50" s="626"/>
      <c r="DS50" s="626"/>
      <c r="DT50" s="626"/>
      <c r="DU50" s="626"/>
      <c r="DV50" s="626"/>
      <c r="DW50" s="626"/>
      <c r="DX50" s="626"/>
      <c r="DY50" s="626"/>
      <c r="DZ50" s="626"/>
      <c r="EA50" s="626"/>
      <c r="EB50" s="626"/>
      <c r="EC50" s="626"/>
      <c r="ED50" s="626"/>
      <c r="EE50" s="626"/>
      <c r="EF50" s="626"/>
      <c r="EG50" s="626"/>
      <c r="EH50" s="626"/>
      <c r="EI50" s="626"/>
      <c r="EJ50" s="626"/>
      <c r="EK50" s="626"/>
      <c r="EL50" s="626"/>
      <c r="EM50" s="626"/>
      <c r="EN50" s="626"/>
      <c r="EO50" s="626"/>
      <c r="EP50" s="626"/>
      <c r="EQ50" s="626"/>
      <c r="ER50" s="626"/>
      <c r="ES50" s="626"/>
      <c r="ET50" s="626"/>
      <c r="EU50" s="626"/>
      <c r="EV50" s="626"/>
      <c r="EW50" s="626"/>
      <c r="EX50" s="626"/>
      <c r="EY50" s="626"/>
      <c r="EZ50" s="626"/>
      <c r="FA50" s="626"/>
      <c r="FB50" s="626"/>
      <c r="FC50" s="626"/>
      <c r="FD50" s="626"/>
      <c r="FE50" s="626"/>
      <c r="FF50" s="626"/>
      <c r="FG50" s="626"/>
      <c r="FH50" s="626"/>
      <c r="FI50" s="626"/>
      <c r="FJ50" s="626"/>
      <c r="FK50" s="626"/>
      <c r="FL50" s="626"/>
      <c r="FM50" s="626"/>
      <c r="FN50" s="626"/>
      <c r="FO50" s="626"/>
      <c r="FP50" s="626"/>
      <c r="FQ50" s="626"/>
      <c r="FR50" s="626"/>
      <c r="FS50" s="626"/>
      <c r="FT50" s="626"/>
      <c r="FU50" s="626"/>
      <c r="FV50" s="626"/>
      <c r="FW50" s="626"/>
      <c r="FX50" s="626"/>
      <c r="FY50" s="626"/>
      <c r="FZ50" s="626"/>
      <c r="GA50" s="626"/>
      <c r="GB50" s="626"/>
      <c r="GC50" s="626"/>
      <c r="GD50" s="626"/>
      <c r="GE50" s="626"/>
      <c r="GF50" s="626"/>
      <c r="GG50" s="626"/>
      <c r="GH50" s="626"/>
      <c r="GI50" s="626"/>
      <c r="GJ50" s="626"/>
      <c r="GK50" s="626"/>
      <c r="GL50" s="626"/>
      <c r="GM50" s="626"/>
      <c r="GN50" s="626"/>
      <c r="GO50" s="626"/>
      <c r="GP50" s="626"/>
      <c r="GQ50" s="626"/>
      <c r="GR50" s="626"/>
      <c r="GS50" s="626"/>
      <c r="GT50" s="626"/>
      <c r="GU50" s="626"/>
      <c r="GV50" s="626"/>
      <c r="GW50" s="626"/>
      <c r="GX50" s="626"/>
      <c r="GY50" s="626"/>
      <c r="GZ50" s="626"/>
      <c r="HA50" s="626"/>
      <c r="HB50" s="626"/>
      <c r="HC50" s="626"/>
      <c r="HD50" s="626"/>
      <c r="HE50" s="626"/>
      <c r="HF50" s="626"/>
      <c r="HG50" s="626"/>
      <c r="HH50" s="626"/>
      <c r="HI50" s="626"/>
      <c r="HJ50" s="626"/>
      <c r="HK50" s="626"/>
      <c r="HL50" s="626"/>
      <c r="HM50" s="626"/>
      <c r="HN50" s="626"/>
      <c r="HO50" s="626"/>
      <c r="HP50" s="626"/>
      <c r="HQ50" s="626"/>
      <c r="HR50" s="626"/>
      <c r="HS50" s="626"/>
      <c r="HT50" s="626"/>
      <c r="HU50" s="626"/>
      <c r="HV50" s="626"/>
      <c r="HW50" s="626"/>
      <c r="HX50" s="626"/>
      <c r="HY50" s="626"/>
      <c r="HZ50" s="626"/>
      <c r="IA50" s="626"/>
      <c r="IB50" s="626"/>
      <c r="IC50" s="626"/>
      <c r="ID50" s="626"/>
      <c r="IE50" s="626"/>
      <c r="IF50" s="626"/>
      <c r="IG50" s="626"/>
      <c r="IH50" s="626"/>
      <c r="II50" s="626"/>
      <c r="IJ50" s="626"/>
      <c r="IK50" s="626"/>
      <c r="IL50" s="626"/>
      <c r="IM50" s="626"/>
      <c r="IN50" s="626"/>
      <c r="IO50" s="626"/>
      <c r="IP50" s="626"/>
      <c r="IQ50" s="626"/>
      <c r="IR50" s="626"/>
      <c r="IS50" s="626"/>
      <c r="IT50" s="626"/>
      <c r="IU50" s="626"/>
      <c r="IV50" s="626"/>
    </row>
    <row r="51" spans="1:256" s="3" customFormat="1" ht="18" customHeight="1"/>
    <row r="52" spans="1:256" s="2" customFormat="1" ht="18" customHeight="1"/>
    <row r="53" spans="1:256" s="2" customFormat="1" ht="18" customHeight="1"/>
    <row r="54" spans="1:256" s="2" customFormat="1" ht="18" customHeight="1"/>
    <row r="55" spans="1:256" s="2" customFormat="1" ht="18" customHeight="1"/>
    <row r="56" spans="1:256" s="2" customFormat="1" ht="18" customHeight="1"/>
    <row r="57" spans="1:256" s="2" customFormat="1" ht="18" customHeight="1"/>
    <row r="58" spans="1:256" s="2" customFormat="1" ht="18" customHeight="1"/>
    <row r="59" spans="1:256" s="2" customFormat="1" ht="18" customHeight="1"/>
    <row r="60" spans="1:256" s="2" customFormat="1" ht="12"/>
    <row r="61" spans="1:256" s="2" customFormat="1" ht="12"/>
    <row r="62" spans="1:256" s="2" customFormat="1" ht="12"/>
    <row r="63" spans="1:256" s="2" customFormat="1" ht="12"/>
    <row r="64" spans="1:256"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sheetData>
  <mergeCells count="56">
    <mergeCell ref="A49:IV49"/>
    <mergeCell ref="A50:IV50"/>
    <mergeCell ref="A1:G1"/>
    <mergeCell ref="C4:C5"/>
    <mergeCell ref="A3:A5"/>
    <mergeCell ref="B2:G2"/>
    <mergeCell ref="E3:G3"/>
    <mergeCell ref="E4:G4"/>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 ref="A97:IV97"/>
    <mergeCell ref="A98:IV98"/>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showZeros="0" workbookViewId="0">
      <selection sqref="A1:F1"/>
    </sheetView>
  </sheetViews>
  <sheetFormatPr defaultRowHeight="14.25"/>
  <cols>
    <col min="1" max="1" width="22.875" style="1" customWidth="1"/>
    <col min="2" max="9" width="19.625" style="1" customWidth="1"/>
    <col min="10" max="11" width="12.75" style="1" customWidth="1"/>
    <col min="12" max="16384" width="9" style="1"/>
  </cols>
  <sheetData>
    <row r="1" spans="1:8" ht="21.75" customHeight="1">
      <c r="A1" s="22" t="s">
        <v>798</v>
      </c>
      <c r="B1" s="22"/>
      <c r="C1" s="22"/>
      <c r="D1" s="22"/>
      <c r="E1" s="22"/>
      <c r="F1" s="22"/>
      <c r="G1" s="5"/>
      <c r="H1" s="5"/>
    </row>
    <row r="2" spans="1:8" ht="18" customHeight="1" thickBot="1">
      <c r="A2" s="21"/>
      <c r="B2" s="20"/>
      <c r="C2" s="20"/>
      <c r="D2" s="20"/>
      <c r="E2" s="20"/>
      <c r="F2" s="20"/>
    </row>
    <row r="3" spans="1:8" ht="18" customHeight="1">
      <c r="A3" s="599" t="s">
        <v>5</v>
      </c>
      <c r="B3" s="575" t="s">
        <v>799</v>
      </c>
      <c r="C3" s="576" t="s">
        <v>800</v>
      </c>
      <c r="D3" s="570" t="s">
        <v>801</v>
      </c>
      <c r="E3" s="568"/>
      <c r="F3" s="568"/>
    </row>
    <row r="4" spans="1:8" ht="18" customHeight="1">
      <c r="A4" s="465"/>
      <c r="B4" s="518" t="s">
        <v>706</v>
      </c>
      <c r="C4" s="577" t="s">
        <v>802</v>
      </c>
      <c r="D4" s="574"/>
      <c r="E4" s="572"/>
      <c r="F4" s="572"/>
    </row>
    <row r="5" spans="1:8" ht="18" customHeight="1">
      <c r="A5" s="465"/>
      <c r="B5" s="518"/>
      <c r="C5" s="577"/>
      <c r="D5" s="467" t="s">
        <v>4</v>
      </c>
      <c r="E5" s="467" t="s">
        <v>3</v>
      </c>
      <c r="F5" s="467" t="s">
        <v>794</v>
      </c>
    </row>
    <row r="6" spans="1:8" ht="18" customHeight="1">
      <c r="A6" s="16"/>
      <c r="B6" s="30"/>
      <c r="C6" s="29"/>
      <c r="D6" s="29"/>
      <c r="E6" s="29"/>
      <c r="F6" s="29"/>
    </row>
    <row r="7" spans="1:8" ht="18" customHeight="1">
      <c r="A7" s="11" t="s">
        <v>1</v>
      </c>
      <c r="B7" s="13">
        <v>13375.594999999999</v>
      </c>
      <c r="C7" s="12">
        <v>209.1019</v>
      </c>
      <c r="D7" s="12">
        <v>649.77702721690002</v>
      </c>
      <c r="E7" s="12">
        <v>423.25711757669995</v>
      </c>
      <c r="F7" s="12">
        <v>1749.7974005814999</v>
      </c>
    </row>
    <row r="8" spans="1:8" ht="18" customHeight="1">
      <c r="A8" s="11" t="s">
        <v>0</v>
      </c>
      <c r="B8" s="27"/>
      <c r="C8" s="26"/>
      <c r="D8" s="26"/>
      <c r="E8" s="26"/>
      <c r="F8" s="26"/>
    </row>
    <row r="9" spans="1:8" ht="18" customHeight="1">
      <c r="A9" s="335" t="s">
        <v>159</v>
      </c>
      <c r="B9" s="10">
        <v>774.23810000000003</v>
      </c>
      <c r="C9" s="9">
        <v>1.5641</v>
      </c>
      <c r="D9" s="9">
        <v>29.974854654000001</v>
      </c>
      <c r="E9" s="9">
        <v>25.091133658599997</v>
      </c>
      <c r="F9" s="9">
        <v>86.557731058500011</v>
      </c>
    </row>
    <row r="10" spans="1:8" ht="18" customHeight="1">
      <c r="A10" s="336" t="s">
        <v>160</v>
      </c>
      <c r="B10" s="10">
        <v>246.09020000000001</v>
      </c>
      <c r="C10" s="9">
        <v>3.5196000000000001</v>
      </c>
      <c r="D10" s="9">
        <v>21.0756741344</v>
      </c>
      <c r="E10" s="9">
        <v>13.525202321400002</v>
      </c>
      <c r="F10" s="9">
        <v>48.675426209199998</v>
      </c>
    </row>
    <row r="11" spans="1:8" ht="18" customHeight="1">
      <c r="A11" s="336" t="s">
        <v>161</v>
      </c>
      <c r="B11" s="10">
        <v>493.41219999999998</v>
      </c>
      <c r="C11" s="9">
        <v>9.0139999999999993</v>
      </c>
      <c r="D11" s="9">
        <v>27.624002487999991</v>
      </c>
      <c r="E11" s="9">
        <v>23.506209725999998</v>
      </c>
      <c r="F11" s="9">
        <v>54.760377494299995</v>
      </c>
    </row>
    <row r="12" spans="1:8" ht="18" customHeight="1">
      <c r="A12" s="336" t="s">
        <v>162</v>
      </c>
      <c r="B12" s="10">
        <v>305.71289999999999</v>
      </c>
      <c r="C12" s="9">
        <v>4.5933000000000002</v>
      </c>
      <c r="D12" s="9">
        <v>13.765900379400001</v>
      </c>
      <c r="E12" s="9">
        <v>6.6538384146</v>
      </c>
      <c r="F12" s="9">
        <v>45.195459874899989</v>
      </c>
    </row>
    <row r="13" spans="1:8" ht="18" customHeight="1">
      <c r="A13" s="336" t="s">
        <v>163</v>
      </c>
      <c r="B13" s="10">
        <v>230.9333</v>
      </c>
      <c r="C13" s="9">
        <v>2.1484000000000001</v>
      </c>
      <c r="D13" s="9">
        <v>11.5691770176</v>
      </c>
      <c r="E13" s="9">
        <v>4.656561622099999</v>
      </c>
      <c r="F13" s="9">
        <v>28.696332700500001</v>
      </c>
    </row>
    <row r="14" spans="1:8" ht="18" customHeight="1">
      <c r="A14" s="128"/>
      <c r="B14" s="27"/>
      <c r="C14" s="26"/>
      <c r="D14" s="26"/>
      <c r="E14" s="26"/>
      <c r="F14" s="26"/>
    </row>
    <row r="15" spans="1:8" ht="18" customHeight="1">
      <c r="A15" s="336" t="s">
        <v>164</v>
      </c>
      <c r="B15" s="10">
        <v>626.94179999999994</v>
      </c>
      <c r="C15" s="9">
        <v>11.3634</v>
      </c>
      <c r="D15" s="9">
        <v>39.314604966000005</v>
      </c>
      <c r="E15" s="9">
        <v>16.3063918872</v>
      </c>
      <c r="F15" s="9">
        <v>62.046433954399994</v>
      </c>
    </row>
    <row r="16" spans="1:8" ht="18" customHeight="1">
      <c r="A16" s="336" t="s">
        <v>165</v>
      </c>
      <c r="B16" s="10">
        <v>245.12909999999999</v>
      </c>
      <c r="C16" s="9">
        <v>7.7766999999999999</v>
      </c>
      <c r="D16" s="9">
        <v>11.950155221100001</v>
      </c>
      <c r="E16" s="9">
        <v>5.8468697344999994</v>
      </c>
      <c r="F16" s="9">
        <v>33.166620494400007</v>
      </c>
    </row>
    <row r="17" spans="1:6" ht="18" customHeight="1">
      <c r="A17" s="336" t="s">
        <v>166</v>
      </c>
      <c r="B17" s="10">
        <v>472.86649999999997</v>
      </c>
      <c r="C17" s="9">
        <v>8.7689000000000004</v>
      </c>
      <c r="D17" s="9">
        <v>13.8467961083</v>
      </c>
      <c r="E17" s="9">
        <v>16.373919241599999</v>
      </c>
      <c r="F17" s="9">
        <v>54.521925440100006</v>
      </c>
    </row>
    <row r="18" spans="1:6" ht="18" customHeight="1">
      <c r="A18" s="128"/>
      <c r="B18" s="27"/>
      <c r="C18" s="26"/>
      <c r="D18" s="26"/>
      <c r="E18" s="26"/>
      <c r="F18" s="26"/>
    </row>
    <row r="19" spans="1:6" ht="18" customHeight="1">
      <c r="A19" s="336" t="s">
        <v>167</v>
      </c>
      <c r="B19" s="10">
        <v>556.19839999999999</v>
      </c>
      <c r="C19" s="9">
        <v>11.606999999999999</v>
      </c>
      <c r="D19" s="9">
        <v>71.668337638200015</v>
      </c>
      <c r="E19" s="9">
        <v>60.713776002899991</v>
      </c>
      <c r="F19" s="9">
        <v>87.355723157900016</v>
      </c>
    </row>
    <row r="20" spans="1:6" ht="18" customHeight="1">
      <c r="A20" s="336" t="s">
        <v>168</v>
      </c>
      <c r="B20" s="10">
        <v>1153.7825</v>
      </c>
      <c r="C20" s="9">
        <v>19.736999999999998</v>
      </c>
      <c r="D20" s="9">
        <v>68.455874422700006</v>
      </c>
      <c r="E20" s="9">
        <v>37.379096196100008</v>
      </c>
      <c r="F20" s="9">
        <v>172.26572125479998</v>
      </c>
    </row>
    <row r="21" spans="1:6" ht="18" customHeight="1">
      <c r="A21" s="336" t="s">
        <v>169</v>
      </c>
      <c r="B21" s="10">
        <v>874.95050000000003</v>
      </c>
      <c r="C21" s="9">
        <v>5.8181000000000003</v>
      </c>
      <c r="D21" s="9">
        <v>51.839401239099999</v>
      </c>
      <c r="E21" s="9">
        <v>23.388037750999999</v>
      </c>
      <c r="F21" s="9">
        <v>156.17491785479996</v>
      </c>
    </row>
    <row r="22" spans="1:6" ht="18" customHeight="1">
      <c r="A22" s="336" t="s">
        <v>170</v>
      </c>
      <c r="B22" s="10">
        <v>384.04169999999999</v>
      </c>
      <c r="C22" s="9">
        <v>7.8226000000000004</v>
      </c>
      <c r="D22" s="9">
        <v>16.424955261099996</v>
      </c>
      <c r="E22" s="9">
        <v>9.5715280473999993</v>
      </c>
      <c r="F22" s="9">
        <v>28.253015693899993</v>
      </c>
    </row>
    <row r="23" spans="1:6" ht="18" customHeight="1">
      <c r="A23" s="336" t="s">
        <v>171</v>
      </c>
      <c r="B23" s="10">
        <v>374.1807</v>
      </c>
      <c r="C23" s="9">
        <v>3.1738</v>
      </c>
      <c r="D23" s="9">
        <v>11.6102014275</v>
      </c>
      <c r="E23" s="9">
        <v>5.5832635024000004</v>
      </c>
      <c r="F23" s="9">
        <v>52.253254971700002</v>
      </c>
    </row>
    <row r="24" spans="1:6" ht="18" customHeight="1">
      <c r="A24" s="336" t="s">
        <v>172</v>
      </c>
      <c r="B24" s="10">
        <v>265.33429999999998</v>
      </c>
      <c r="C24" s="9">
        <v>8.1888000000000005</v>
      </c>
      <c r="D24" s="9">
        <v>8.0714646919999993</v>
      </c>
      <c r="E24" s="9">
        <v>4.7129519212000002</v>
      </c>
      <c r="F24" s="9">
        <v>25.785094639</v>
      </c>
    </row>
    <row r="25" spans="1:6" ht="18" customHeight="1">
      <c r="A25" s="336" t="s">
        <v>173</v>
      </c>
      <c r="B25" s="10">
        <v>931.24199999999996</v>
      </c>
      <c r="C25" s="9">
        <v>20.6631</v>
      </c>
      <c r="D25" s="9">
        <v>42.983555447900002</v>
      </c>
      <c r="E25" s="9">
        <v>31.2637778307</v>
      </c>
      <c r="F25" s="9">
        <v>143.24877789659999</v>
      </c>
    </row>
    <row r="26" spans="1:6" ht="18" customHeight="1">
      <c r="A26" s="128"/>
      <c r="B26" s="27"/>
      <c r="C26" s="26"/>
      <c r="D26" s="26"/>
      <c r="E26" s="26"/>
      <c r="F26" s="26"/>
    </row>
    <row r="27" spans="1:6" ht="18" customHeight="1">
      <c r="A27" s="336" t="s">
        <v>174</v>
      </c>
      <c r="B27" s="10">
        <v>696.73149999999998</v>
      </c>
      <c r="C27" s="9">
        <v>14.689399999999999</v>
      </c>
      <c r="D27" s="9">
        <v>18.7739512333</v>
      </c>
      <c r="E27" s="9">
        <v>14.815304770599999</v>
      </c>
      <c r="F27" s="9">
        <v>42.921657806400006</v>
      </c>
    </row>
    <row r="28" spans="1:6" ht="18" customHeight="1">
      <c r="A28" s="336" t="s">
        <v>175</v>
      </c>
      <c r="B28" s="10">
        <v>469.65949999999998</v>
      </c>
      <c r="C28" s="9">
        <v>6.4196999999999997</v>
      </c>
      <c r="D28" s="9">
        <v>15.908732331100007</v>
      </c>
      <c r="E28" s="9">
        <v>8.4032481658000009</v>
      </c>
      <c r="F28" s="9">
        <v>46.971736302799989</v>
      </c>
    </row>
    <row r="29" spans="1:6" ht="18" customHeight="1">
      <c r="A29" s="336" t="s">
        <v>176</v>
      </c>
      <c r="B29" s="10">
        <v>399.50749999999999</v>
      </c>
      <c r="C29" s="9">
        <v>6.8872999999999998</v>
      </c>
      <c r="D29" s="9">
        <v>14.459938900699997</v>
      </c>
      <c r="E29" s="9">
        <v>7.5341806698999987</v>
      </c>
      <c r="F29" s="9">
        <v>37.309678807899999</v>
      </c>
    </row>
    <row r="30" spans="1:6" ht="18" customHeight="1">
      <c r="A30" s="336" t="s">
        <v>177</v>
      </c>
      <c r="B30" s="10">
        <v>1627.3291999999999</v>
      </c>
      <c r="C30" s="9">
        <v>10.607799999999999</v>
      </c>
      <c r="D30" s="9">
        <v>32.250919827399997</v>
      </c>
      <c r="E30" s="9">
        <v>30.955276156900002</v>
      </c>
      <c r="F30" s="9">
        <v>187.51714956380002</v>
      </c>
    </row>
    <row r="31" spans="1:6" ht="18" customHeight="1">
      <c r="A31" s="336" t="s">
        <v>178</v>
      </c>
      <c r="B31" s="10">
        <v>238.3997</v>
      </c>
      <c r="C31" s="9">
        <v>6.2053000000000003</v>
      </c>
      <c r="D31" s="9">
        <v>11.122168394200001</v>
      </c>
      <c r="E31" s="9">
        <v>6.3093251457000008</v>
      </c>
      <c r="F31" s="9">
        <v>43.681038135600005</v>
      </c>
    </row>
    <row r="32" spans="1:6" ht="18" customHeight="1">
      <c r="A32" s="336" t="s">
        <v>179</v>
      </c>
      <c r="B32" s="10">
        <v>112.4876</v>
      </c>
      <c r="C32" s="9">
        <v>1.5671999999999999</v>
      </c>
      <c r="D32" s="9">
        <v>3.7411939722000005</v>
      </c>
      <c r="E32" s="9">
        <v>1.7518302083999997</v>
      </c>
      <c r="F32" s="9">
        <v>14.2713862574</v>
      </c>
    </row>
    <row r="33" spans="1:7" ht="18" customHeight="1">
      <c r="A33" s="128"/>
      <c r="B33" s="27"/>
      <c r="C33" s="26"/>
      <c r="D33" s="26"/>
      <c r="E33" s="26"/>
      <c r="F33" s="26"/>
    </row>
    <row r="34" spans="1:7" ht="18" customHeight="1">
      <c r="A34" s="336" t="s">
        <v>180</v>
      </c>
      <c r="B34" s="10">
        <v>237.37219999999999</v>
      </c>
      <c r="C34" s="9">
        <v>3.7473000000000001</v>
      </c>
      <c r="D34" s="9">
        <v>9.2458728920999995</v>
      </c>
      <c r="E34" s="9">
        <v>4.9299944412999999</v>
      </c>
      <c r="F34" s="9">
        <v>27.690741480700002</v>
      </c>
    </row>
    <row r="35" spans="1:7" ht="18" customHeight="1">
      <c r="A35" s="336" t="s">
        <v>181</v>
      </c>
      <c r="B35" s="10">
        <v>464.7106</v>
      </c>
      <c r="C35" s="9">
        <v>9.1180000000000003</v>
      </c>
      <c r="D35" s="9">
        <v>40.770903697600005</v>
      </c>
      <c r="E35" s="9">
        <v>17.045582256199999</v>
      </c>
      <c r="F35" s="9">
        <v>71.273631602500004</v>
      </c>
    </row>
    <row r="36" spans="1:7" ht="18" customHeight="1">
      <c r="A36" s="336" t="s">
        <v>182</v>
      </c>
      <c r="B36" s="10">
        <v>152.47559999999999</v>
      </c>
      <c r="C36" s="9">
        <v>1.2129000000000001</v>
      </c>
      <c r="D36" s="9">
        <v>7.581243724000001</v>
      </c>
      <c r="E36" s="9">
        <v>5.2889531074000002</v>
      </c>
      <c r="F36" s="9">
        <v>32.829587042</v>
      </c>
    </row>
    <row r="37" spans="1:7" ht="18" customHeight="1">
      <c r="A37" s="336" t="s">
        <v>183</v>
      </c>
      <c r="B37" s="10">
        <v>209.61240000000001</v>
      </c>
      <c r="C37" s="9">
        <v>3.2126000000000001</v>
      </c>
      <c r="D37" s="9">
        <v>8.1673213414999992</v>
      </c>
      <c r="E37" s="9">
        <v>6.5004332220000007</v>
      </c>
      <c r="F37" s="9">
        <v>36.376474601799998</v>
      </c>
    </row>
    <row r="38" spans="1:7" ht="18" customHeight="1">
      <c r="A38" s="336" t="s">
        <v>184</v>
      </c>
      <c r="B38" s="10">
        <v>9.3422999999999998</v>
      </c>
      <c r="C38" s="9"/>
      <c r="D38" s="9">
        <v>1.3652203729999999</v>
      </c>
      <c r="E38" s="9">
        <v>0.77757021130000015</v>
      </c>
      <c r="F38" s="9">
        <v>4.6690930207000001</v>
      </c>
    </row>
    <row r="39" spans="1:7" ht="18" customHeight="1">
      <c r="A39" s="128"/>
      <c r="B39" s="27"/>
      <c r="C39" s="26"/>
      <c r="D39" s="26"/>
      <c r="E39" s="26"/>
      <c r="F39" s="26"/>
    </row>
    <row r="40" spans="1:7" ht="18" customHeight="1">
      <c r="A40" s="336" t="s">
        <v>185</v>
      </c>
      <c r="B40" s="10">
        <v>331.57319999999999</v>
      </c>
      <c r="C40" s="9">
        <v>7.5084999999999997</v>
      </c>
      <c r="D40" s="9">
        <v>16.609241792300001</v>
      </c>
      <c r="E40" s="9">
        <v>11.8297028054</v>
      </c>
      <c r="F40" s="9">
        <v>42.644198815599999</v>
      </c>
    </row>
    <row r="41" spans="1:7" ht="18" customHeight="1">
      <c r="A41" s="336" t="s">
        <v>186</v>
      </c>
      <c r="B41" s="10">
        <v>164.15600000000001</v>
      </c>
      <c r="C41" s="9">
        <v>2.3948</v>
      </c>
      <c r="D41" s="9">
        <v>8.6566005956000005</v>
      </c>
      <c r="E41" s="9">
        <v>7.460001311800001</v>
      </c>
      <c r="F41" s="9">
        <v>16.624052986299997</v>
      </c>
    </row>
    <row r="42" spans="1:7" ht="18" customHeight="1">
      <c r="A42" s="336" t="s">
        <v>187</v>
      </c>
      <c r="B42" s="10">
        <v>36.649700000000003</v>
      </c>
      <c r="C42" s="9">
        <v>0.43049999999999999</v>
      </c>
      <c r="D42" s="9">
        <v>2.6754010643999999</v>
      </c>
      <c r="E42" s="9">
        <v>0.9833852716</v>
      </c>
      <c r="F42" s="9">
        <v>9.3854446435000014</v>
      </c>
    </row>
    <row r="43" spans="1:7" ht="18" customHeight="1">
      <c r="A43" s="336" t="s">
        <v>188</v>
      </c>
      <c r="B43" s="10">
        <v>47.622100000000003</v>
      </c>
      <c r="C43" s="9">
        <v>1.0077</v>
      </c>
      <c r="D43" s="9">
        <v>2.8511785077000003</v>
      </c>
      <c r="E43" s="9">
        <v>1.0705811670000001</v>
      </c>
      <c r="F43" s="9">
        <v>8.8757134746999959</v>
      </c>
    </row>
    <row r="44" spans="1:7" s="5" customFormat="1" ht="18" customHeight="1">
      <c r="A44" s="336" t="s">
        <v>189</v>
      </c>
      <c r="B44" s="10">
        <v>242.9117</v>
      </c>
      <c r="C44" s="9">
        <v>8.3337000000000003</v>
      </c>
      <c r="D44" s="9">
        <v>15.4221834725</v>
      </c>
      <c r="E44" s="9">
        <v>13.029190807700001</v>
      </c>
      <c r="F44" s="9">
        <v>47.799003344799999</v>
      </c>
      <c r="G44" s="1"/>
    </row>
    <row r="45" spans="1:7" ht="18" customHeight="1" thickBot="1">
      <c r="A45" s="8"/>
      <c r="B45" s="7"/>
      <c r="C45" s="6"/>
      <c r="D45" s="6"/>
      <c r="E45" s="6"/>
      <c r="F45" s="6"/>
    </row>
    <row r="46" spans="1:7" s="2" customFormat="1" ht="18" customHeight="1"/>
    <row r="47" spans="1:7" s="2" customFormat="1" ht="18" customHeight="1"/>
    <row r="48" spans="1:7" s="2"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8" customHeight="1"/>
    <row r="55" s="2" customFormat="1" ht="18" customHeight="1"/>
    <row r="56" s="2" customFormat="1" ht="18" customHeight="1"/>
    <row r="57" s="2" customFormat="1" ht="18" customHeight="1"/>
    <row r="58" s="2" customFormat="1" ht="18" customHeight="1"/>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sheetData>
  <mergeCells count="54">
    <mergeCell ref="A46:IV46"/>
    <mergeCell ref="A47:IV47"/>
    <mergeCell ref="A1:F1"/>
    <mergeCell ref="D3:F4"/>
    <mergeCell ref="A3:A5"/>
    <mergeCell ref="B2:F2"/>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showZeros="0" zoomScaleNormal="100" workbookViewId="0">
      <selection activeCell="H26" sqref="H26"/>
    </sheetView>
  </sheetViews>
  <sheetFormatPr defaultRowHeight="14.25"/>
  <cols>
    <col min="1" max="1" width="22.875" style="39" customWidth="1"/>
    <col min="2" max="9" width="14.75" style="5" customWidth="1"/>
    <col min="10" max="10" width="13.375" style="5" customWidth="1"/>
    <col min="11" max="16384" width="9" style="5"/>
  </cols>
  <sheetData>
    <row r="1" spans="1:6" ht="20.25">
      <c r="A1" s="22" t="s">
        <v>804</v>
      </c>
      <c r="B1" s="22"/>
      <c r="C1" s="22"/>
      <c r="D1" s="22"/>
      <c r="E1" s="22"/>
      <c r="F1" s="22"/>
    </row>
    <row r="2" spans="1:6" ht="18" customHeight="1">
      <c r="A2" s="22"/>
      <c r="B2" s="22"/>
      <c r="C2" s="22"/>
      <c r="D2" s="22"/>
      <c r="E2" s="22"/>
      <c r="F2" s="22"/>
    </row>
    <row r="3" spans="1:6" s="40" customFormat="1" ht="18" customHeight="1" thickBot="1">
      <c r="A3" s="656" t="s">
        <v>805</v>
      </c>
      <c r="B3" s="657"/>
      <c r="C3" s="657"/>
      <c r="D3" s="657"/>
      <c r="E3" s="657"/>
      <c r="F3" s="657"/>
    </row>
    <row r="4" spans="1:6" s="40" customFormat="1" ht="18" customHeight="1">
      <c r="A4" s="599" t="s">
        <v>806</v>
      </c>
      <c r="B4" s="575" t="s">
        <v>807</v>
      </c>
      <c r="C4" s="608"/>
      <c r="D4" s="608"/>
      <c r="E4" s="608"/>
      <c r="F4" s="608"/>
    </row>
    <row r="5" spans="1:6" s="40" customFormat="1" ht="18" customHeight="1">
      <c r="A5" s="465"/>
      <c r="B5" s="518" t="s">
        <v>808</v>
      </c>
      <c r="C5" s="467" t="s">
        <v>809</v>
      </c>
      <c r="D5" s="609"/>
      <c r="E5" s="609"/>
      <c r="F5" s="467" t="s">
        <v>810</v>
      </c>
    </row>
    <row r="6" spans="1:6" s="40" customFormat="1" ht="18" customHeight="1">
      <c r="A6" s="465"/>
      <c r="B6" s="518"/>
      <c r="C6" s="577"/>
      <c r="D6" s="467" t="s">
        <v>811</v>
      </c>
      <c r="E6" s="467" t="s">
        <v>812</v>
      </c>
      <c r="F6" s="577"/>
    </row>
    <row r="7" spans="1:6" s="40" customFormat="1" ht="18" customHeight="1">
      <c r="A7" s="36"/>
      <c r="B7" s="15"/>
      <c r="C7" s="29"/>
      <c r="D7" s="29"/>
      <c r="E7" s="29"/>
      <c r="F7" s="14"/>
    </row>
    <row r="8" spans="1:6" s="40" customFormat="1" ht="18" customHeight="1">
      <c r="A8" s="11" t="s">
        <v>1</v>
      </c>
      <c r="B8" s="13">
        <v>43262.944199999998</v>
      </c>
      <c r="C8" s="12">
        <v>23734.6747</v>
      </c>
      <c r="D8" s="12">
        <v>17791.161700000001</v>
      </c>
      <c r="E8" s="12">
        <v>5943.5129999999999</v>
      </c>
      <c r="F8" s="12">
        <v>19528.269499999999</v>
      </c>
    </row>
    <row r="9" spans="1:6" s="40" customFormat="1" ht="18" customHeight="1">
      <c r="A9" s="11" t="s">
        <v>0</v>
      </c>
      <c r="B9" s="27"/>
      <c r="C9" s="26"/>
      <c r="D9" s="43"/>
      <c r="E9" s="26"/>
      <c r="F9" s="26"/>
    </row>
    <row r="10" spans="1:6" s="40" customFormat="1" ht="18" customHeight="1">
      <c r="A10" s="335" t="s">
        <v>159</v>
      </c>
      <c r="B10" s="10">
        <v>1207.3446000000001</v>
      </c>
      <c r="C10" s="9">
        <v>1063.6592000000001</v>
      </c>
      <c r="D10" s="9">
        <v>848.51919999999996</v>
      </c>
      <c r="E10" s="9">
        <v>215.14</v>
      </c>
      <c r="F10" s="9">
        <v>143.68539999999999</v>
      </c>
    </row>
    <row r="11" spans="1:6" s="40" customFormat="1" ht="18" customHeight="1">
      <c r="A11" s="336" t="s">
        <v>160</v>
      </c>
      <c r="B11" s="10">
        <v>960.8537</v>
      </c>
      <c r="C11" s="9">
        <v>469.98140000000001</v>
      </c>
      <c r="D11" s="9">
        <v>312.51390000000004</v>
      </c>
      <c r="E11" s="9">
        <v>157.4675</v>
      </c>
      <c r="F11" s="9">
        <v>490.8723</v>
      </c>
    </row>
    <row r="12" spans="1:6" s="40" customFormat="1" ht="18" customHeight="1">
      <c r="A12" s="336" t="s">
        <v>161</v>
      </c>
      <c r="B12" s="10">
        <v>1518.0588</v>
      </c>
      <c r="C12" s="9">
        <v>848.01260000000002</v>
      </c>
      <c r="D12" s="9">
        <v>610.0009</v>
      </c>
      <c r="E12" s="9">
        <v>238.01169999999999</v>
      </c>
      <c r="F12" s="9">
        <v>670.0462</v>
      </c>
    </row>
    <row r="13" spans="1:6" s="40" customFormat="1" ht="18" customHeight="1">
      <c r="A13" s="336" t="s">
        <v>162</v>
      </c>
      <c r="B13" s="10">
        <v>923.50409999999999</v>
      </c>
      <c r="C13" s="9">
        <v>562.0095</v>
      </c>
      <c r="D13" s="9">
        <v>422.00060000000002</v>
      </c>
      <c r="E13" s="9">
        <v>140.00890000000001</v>
      </c>
      <c r="F13" s="9">
        <v>361.49459999999999</v>
      </c>
    </row>
    <row r="14" spans="1:6" s="40" customFormat="1" ht="18" customHeight="1">
      <c r="A14" s="336" t="s">
        <v>163</v>
      </c>
      <c r="B14" s="10">
        <v>886.37450000000001</v>
      </c>
      <c r="C14" s="9">
        <v>433.54750000000001</v>
      </c>
      <c r="D14" s="9">
        <v>308.89610000000005</v>
      </c>
      <c r="E14" s="9">
        <v>124.65140000000001</v>
      </c>
      <c r="F14" s="9">
        <v>452.827</v>
      </c>
    </row>
    <row r="15" spans="1:6" s="40" customFormat="1" ht="18" customHeight="1">
      <c r="A15" s="128"/>
      <c r="B15" s="27"/>
      <c r="C15" s="26"/>
      <c r="D15" s="26"/>
      <c r="E15" s="26"/>
      <c r="F15" s="26"/>
    </row>
    <row r="16" spans="1:6" s="40" customFormat="1" ht="18" customHeight="1">
      <c r="A16" s="336" t="s">
        <v>164</v>
      </c>
      <c r="B16" s="10">
        <v>2056.1835000000001</v>
      </c>
      <c r="C16" s="9">
        <v>1408.6799000000001</v>
      </c>
      <c r="D16" s="9">
        <v>944.58100000000002</v>
      </c>
      <c r="E16" s="9">
        <v>464.09889999999996</v>
      </c>
      <c r="F16" s="9">
        <v>647.50360000000001</v>
      </c>
    </row>
    <row r="17" spans="1:6" s="40" customFormat="1" ht="18" customHeight="1">
      <c r="A17" s="336" t="s">
        <v>165</v>
      </c>
      <c r="B17" s="10">
        <v>1333.8062</v>
      </c>
      <c r="C17" s="9">
        <v>550.1454</v>
      </c>
      <c r="D17" s="9">
        <v>370.25530000000003</v>
      </c>
      <c r="E17" s="9">
        <v>179.89010000000002</v>
      </c>
      <c r="F17" s="9">
        <v>783.66079999999999</v>
      </c>
    </row>
    <row r="18" spans="1:6" s="40" customFormat="1" ht="18" customHeight="1">
      <c r="A18" s="336" t="s">
        <v>166</v>
      </c>
      <c r="B18" s="10">
        <v>1560.8335</v>
      </c>
      <c r="C18" s="9">
        <v>873.71339999999998</v>
      </c>
      <c r="D18" s="9">
        <v>595.33589999999992</v>
      </c>
      <c r="E18" s="9">
        <v>278.3775</v>
      </c>
      <c r="F18" s="9">
        <v>687.12009999999998</v>
      </c>
    </row>
    <row r="19" spans="1:6" s="40" customFormat="1" ht="18" customHeight="1">
      <c r="A19" s="128"/>
      <c r="B19" s="27"/>
      <c r="C19" s="26"/>
      <c r="D19" s="26"/>
      <c r="E19" s="26"/>
      <c r="F19" s="26"/>
    </row>
    <row r="20" spans="1:6" s="40" customFormat="1" ht="18" customHeight="1">
      <c r="A20" s="336" t="s">
        <v>167</v>
      </c>
      <c r="B20" s="10">
        <v>1665.1524999999999</v>
      </c>
      <c r="C20" s="9">
        <v>1405.9423999999999</v>
      </c>
      <c r="D20" s="9">
        <v>1017.1254</v>
      </c>
      <c r="E20" s="9">
        <v>388.81700000000001</v>
      </c>
      <c r="F20" s="9">
        <v>259.21010000000001</v>
      </c>
    </row>
    <row r="21" spans="1:6" s="40" customFormat="1" ht="18" customHeight="1">
      <c r="A21" s="336" t="s">
        <v>168</v>
      </c>
      <c r="B21" s="10">
        <v>3249.4323999999997</v>
      </c>
      <c r="C21" s="9">
        <v>1848.2572</v>
      </c>
      <c r="D21" s="9">
        <v>1405.0569</v>
      </c>
      <c r="E21" s="9">
        <v>443.20029999999997</v>
      </c>
      <c r="F21" s="9">
        <v>1401.1751999999999</v>
      </c>
    </row>
    <row r="22" spans="1:6" s="40" customFormat="1" ht="18" customHeight="1">
      <c r="A22" s="336" t="s">
        <v>169</v>
      </c>
      <c r="B22" s="10">
        <v>1963.818</v>
      </c>
      <c r="C22" s="9">
        <v>1344.4158</v>
      </c>
      <c r="D22" s="9">
        <v>1117.615</v>
      </c>
      <c r="E22" s="9">
        <v>226.80080000000001</v>
      </c>
      <c r="F22" s="9">
        <v>619.40219999999999</v>
      </c>
    </row>
    <row r="23" spans="1:6" s="40" customFormat="1" ht="18" customHeight="1">
      <c r="A23" s="336" t="s">
        <v>170</v>
      </c>
      <c r="B23" s="10">
        <v>1529.3474000000001</v>
      </c>
      <c r="C23" s="9">
        <v>598.46</v>
      </c>
      <c r="D23" s="9">
        <v>429.1961</v>
      </c>
      <c r="E23" s="9">
        <v>169.26390000000001</v>
      </c>
      <c r="F23" s="9">
        <v>930.88739999999996</v>
      </c>
    </row>
    <row r="24" spans="1:6" s="40" customFormat="1" ht="18" customHeight="1">
      <c r="A24" s="336" t="s">
        <v>171</v>
      </c>
      <c r="B24" s="10">
        <v>1200.6042000000002</v>
      </c>
      <c r="C24" s="9">
        <v>546.55730000000005</v>
      </c>
      <c r="D24" s="9">
        <v>425.89499999999998</v>
      </c>
      <c r="E24" s="9">
        <v>120.6623</v>
      </c>
      <c r="F24" s="9">
        <v>654.04690000000005</v>
      </c>
    </row>
    <row r="25" spans="1:6" s="40" customFormat="1" ht="18" customHeight="1">
      <c r="A25" s="336" t="s">
        <v>172</v>
      </c>
      <c r="B25" s="10">
        <v>1326.4132</v>
      </c>
      <c r="C25" s="9">
        <v>532.13400000000001</v>
      </c>
      <c r="D25" s="9">
        <v>365.59350000000001</v>
      </c>
      <c r="E25" s="9">
        <v>166.54050000000001</v>
      </c>
      <c r="F25" s="9">
        <v>794.27919999999995</v>
      </c>
    </row>
    <row r="26" spans="1:6" s="40" customFormat="1" ht="18" customHeight="1">
      <c r="A26" s="336" t="s">
        <v>173</v>
      </c>
      <c r="B26" s="10">
        <v>2770.6073999999999</v>
      </c>
      <c r="C26" s="9">
        <v>1541.2704000000001</v>
      </c>
      <c r="D26" s="9">
        <v>1224.6016</v>
      </c>
      <c r="E26" s="9">
        <v>316.66879999999998</v>
      </c>
      <c r="F26" s="9">
        <v>1229.337</v>
      </c>
    </row>
    <row r="27" spans="1:6" s="40" customFormat="1" ht="18" customHeight="1">
      <c r="A27" s="128"/>
      <c r="B27" s="27"/>
      <c r="C27" s="26"/>
      <c r="D27" s="26"/>
      <c r="E27" s="26"/>
      <c r="F27" s="26"/>
    </row>
    <row r="28" spans="1:6" s="40" customFormat="1" ht="18" customHeight="1">
      <c r="A28" s="336" t="s">
        <v>174</v>
      </c>
      <c r="B28" s="10">
        <v>2043.748</v>
      </c>
      <c r="C28" s="9">
        <v>957.39750000000004</v>
      </c>
      <c r="D28" s="9">
        <v>698.6934</v>
      </c>
      <c r="E28" s="9">
        <v>258.70409999999998</v>
      </c>
      <c r="F28" s="9">
        <v>1086.3505</v>
      </c>
    </row>
    <row r="29" spans="1:6" s="40" customFormat="1" ht="18" customHeight="1">
      <c r="A29" s="336" t="s">
        <v>175</v>
      </c>
      <c r="B29" s="10">
        <v>1860.0338999999999</v>
      </c>
      <c r="C29" s="9">
        <v>847.75559999999996</v>
      </c>
      <c r="D29" s="9">
        <v>607.98760000000004</v>
      </c>
      <c r="E29" s="9">
        <v>239.768</v>
      </c>
      <c r="F29" s="9">
        <v>1012.2782999999999</v>
      </c>
    </row>
    <row r="30" spans="1:6" s="40" customFormat="1" ht="18" customHeight="1">
      <c r="A30" s="336" t="s">
        <v>176</v>
      </c>
      <c r="B30" s="10">
        <v>1894.5374000000002</v>
      </c>
      <c r="C30" s="9">
        <v>777.38639999999998</v>
      </c>
      <c r="D30" s="9">
        <v>540.48890000000006</v>
      </c>
      <c r="E30" s="9">
        <v>236.89750000000001</v>
      </c>
      <c r="F30" s="9">
        <v>1117.1510000000001</v>
      </c>
    </row>
    <row r="31" spans="1:6" s="40" customFormat="1" ht="18" customHeight="1">
      <c r="A31" s="336" t="s">
        <v>177</v>
      </c>
      <c r="B31" s="10">
        <v>5043.2200999999995</v>
      </c>
      <c r="C31" s="9">
        <v>3000.0421999999999</v>
      </c>
      <c r="D31" s="9">
        <v>2685.5601999999999</v>
      </c>
      <c r="E31" s="9">
        <v>314.48199999999997</v>
      </c>
      <c r="F31" s="9">
        <v>2043.1778999999999</v>
      </c>
    </row>
    <row r="32" spans="1:6" s="40" customFormat="1" ht="18" customHeight="1">
      <c r="A32" s="336" t="s">
        <v>178</v>
      </c>
      <c r="B32" s="10">
        <v>935.20539999999994</v>
      </c>
      <c r="C32" s="9">
        <v>413.5213</v>
      </c>
      <c r="D32" s="9">
        <v>290.52510000000001</v>
      </c>
      <c r="E32" s="9">
        <v>122.9962</v>
      </c>
      <c r="F32" s="9">
        <v>521.68409999999994</v>
      </c>
    </row>
    <row r="33" spans="1:6" s="40" customFormat="1" ht="18" customHeight="1">
      <c r="A33" s="336" t="s">
        <v>179</v>
      </c>
      <c r="B33" s="10">
        <v>323.34019999999998</v>
      </c>
      <c r="C33" s="9">
        <v>166.9211</v>
      </c>
      <c r="D33" s="9">
        <v>123.6824</v>
      </c>
      <c r="E33" s="9">
        <v>43.238700000000001</v>
      </c>
      <c r="F33" s="9">
        <v>156.41909999999999</v>
      </c>
    </row>
    <row r="34" spans="1:6" s="40" customFormat="1" ht="18" customHeight="1">
      <c r="A34" s="128"/>
      <c r="B34" s="27"/>
      <c r="C34" s="26"/>
      <c r="D34" s="26"/>
      <c r="E34" s="26"/>
      <c r="F34" s="26"/>
    </row>
    <row r="35" spans="1:6" s="40" customFormat="1" ht="18" customHeight="1">
      <c r="A35" s="336" t="s">
        <v>180</v>
      </c>
      <c r="B35" s="10">
        <v>830.76029999999992</v>
      </c>
      <c r="C35" s="9">
        <v>406.20609999999999</v>
      </c>
      <c r="D35" s="9">
        <v>280.60149999999999</v>
      </c>
      <c r="E35" s="9">
        <v>125.6046</v>
      </c>
      <c r="F35" s="9">
        <v>424.55419999999998</v>
      </c>
    </row>
    <row r="36" spans="1:6" s="40" customFormat="1" ht="18" customHeight="1">
      <c r="A36" s="336" t="s">
        <v>181</v>
      </c>
      <c r="B36" s="10">
        <v>2063.096</v>
      </c>
      <c r="C36" s="9">
        <v>1051.9374</v>
      </c>
      <c r="D36" s="9">
        <v>703.63049999999998</v>
      </c>
      <c r="E36" s="9">
        <v>348.30690000000004</v>
      </c>
      <c r="F36" s="9">
        <v>1011.1586</v>
      </c>
    </row>
    <row r="37" spans="1:6" s="40" customFormat="1" ht="18" customHeight="1">
      <c r="A37" s="336" t="s">
        <v>182</v>
      </c>
      <c r="B37" s="10">
        <v>602.47540000000004</v>
      </c>
      <c r="C37" s="9">
        <v>293.51620000000003</v>
      </c>
      <c r="D37" s="9">
        <v>205.32659999999998</v>
      </c>
      <c r="E37" s="9">
        <v>88.189599999999999</v>
      </c>
      <c r="F37" s="9">
        <v>308.95920000000001</v>
      </c>
    </row>
    <row r="38" spans="1:6" s="40" customFormat="1" ht="18" customHeight="1">
      <c r="A38" s="336" t="s">
        <v>183</v>
      </c>
      <c r="B38" s="10">
        <v>820.47720000000004</v>
      </c>
      <c r="C38" s="9">
        <v>414.76900000000001</v>
      </c>
      <c r="D38" s="9">
        <v>293.34220000000005</v>
      </c>
      <c r="E38" s="9">
        <v>121.4268</v>
      </c>
      <c r="F38" s="9">
        <v>405.70819999999998</v>
      </c>
    </row>
    <row r="39" spans="1:6" s="40" customFormat="1" ht="18" customHeight="1">
      <c r="A39" s="336" t="s">
        <v>184</v>
      </c>
      <c r="B39" s="10">
        <v>38.634300000000003</v>
      </c>
      <c r="C39" s="9">
        <v>23.510200000000001</v>
      </c>
      <c r="D39" s="9">
        <v>16.880700000000001</v>
      </c>
      <c r="E39" s="9">
        <v>6.6295000000000002</v>
      </c>
      <c r="F39" s="9">
        <v>15.1241</v>
      </c>
    </row>
    <row r="40" spans="1:6" s="40" customFormat="1" ht="18" customHeight="1">
      <c r="A40" s="128"/>
      <c r="B40" s="27"/>
      <c r="C40" s="26"/>
      <c r="D40" s="26"/>
      <c r="E40" s="26"/>
      <c r="F40" s="26"/>
    </row>
    <row r="41" spans="1:6" s="40" customFormat="1" ht="18" customHeight="1">
      <c r="A41" s="336" t="s">
        <v>185</v>
      </c>
      <c r="B41" s="10">
        <v>947.21500000000003</v>
      </c>
      <c r="C41" s="9">
        <v>474.16340000000002</v>
      </c>
      <c r="D41" s="9">
        <v>322.91699999999997</v>
      </c>
      <c r="E41" s="9">
        <v>151.24639999999999</v>
      </c>
      <c r="F41" s="9">
        <v>473.05160000000001</v>
      </c>
    </row>
    <row r="42" spans="1:6" s="40" customFormat="1" ht="18" customHeight="1">
      <c r="A42" s="336" t="s">
        <v>186</v>
      </c>
      <c r="B42" s="10">
        <v>588.78690000000006</v>
      </c>
      <c r="C42" s="9">
        <v>290.21660000000003</v>
      </c>
      <c r="D42" s="9">
        <v>204.3587</v>
      </c>
      <c r="E42" s="9">
        <v>85.857900000000001</v>
      </c>
      <c r="F42" s="9">
        <v>298.57029999999997</v>
      </c>
    </row>
    <row r="43" spans="1:6" s="40" customFormat="1" ht="18" customHeight="1">
      <c r="A43" s="336" t="s">
        <v>187</v>
      </c>
      <c r="B43" s="10">
        <v>140.30099999999999</v>
      </c>
      <c r="C43" s="9">
        <v>78.727699999999999</v>
      </c>
      <c r="D43" s="9">
        <v>53.506599999999999</v>
      </c>
      <c r="E43" s="9">
        <v>25.2211</v>
      </c>
      <c r="F43" s="9">
        <v>61.573300000000003</v>
      </c>
    </row>
    <row r="44" spans="1:6" s="40" customFormat="1" ht="18" customHeight="1">
      <c r="A44" s="336" t="s">
        <v>188</v>
      </c>
      <c r="B44" s="10">
        <v>188.3169</v>
      </c>
      <c r="C44" s="9">
        <v>94.0869</v>
      </c>
      <c r="D44" s="9">
        <v>67.723399999999998</v>
      </c>
      <c r="E44" s="9">
        <v>26.363499999999998</v>
      </c>
      <c r="F44" s="9">
        <v>94.23</v>
      </c>
    </row>
    <row r="45" spans="1:6" s="40" customFormat="1" ht="18" customHeight="1">
      <c r="A45" s="336" t="s">
        <v>189</v>
      </c>
      <c r="B45" s="10">
        <v>790.46219999999994</v>
      </c>
      <c r="C45" s="9">
        <v>417.73109999999997</v>
      </c>
      <c r="D45" s="9">
        <v>298.75049999999999</v>
      </c>
      <c r="E45" s="9">
        <v>118.98060000000001</v>
      </c>
      <c r="F45" s="9">
        <v>372.73109999999997</v>
      </c>
    </row>
    <row r="46" spans="1:6" s="40" customFormat="1" ht="18" customHeight="1" thickBot="1">
      <c r="A46" s="42"/>
      <c r="B46" s="7"/>
      <c r="C46" s="6"/>
      <c r="D46" s="6"/>
      <c r="E46" s="6"/>
      <c r="F46" s="6"/>
    </row>
    <row r="47" spans="1:6" s="41" customFormat="1" ht="18" customHeight="1"/>
    <row r="48" spans="1:6" s="41" customFormat="1" ht="18" customHeight="1"/>
    <row r="49" s="41" customFormat="1" ht="18" customHeight="1"/>
    <row r="50" s="41" customFormat="1" ht="18" customHeight="1"/>
    <row r="51" s="41" customFormat="1" ht="18" customHeight="1"/>
    <row r="52" s="41" customFormat="1" ht="18" customHeight="1"/>
    <row r="53" s="41" customFormat="1" ht="18" customHeight="1"/>
    <row r="54" s="41" customFormat="1" ht="18" customHeight="1"/>
    <row r="55" s="41" customFormat="1" ht="18" customHeight="1"/>
    <row r="56" s="41" customFormat="1" ht="18" customHeight="1"/>
    <row r="57" s="41" customFormat="1" ht="12"/>
    <row r="58" s="41" customFormat="1" ht="12"/>
    <row r="59" s="41" customFormat="1" ht="12"/>
    <row r="60" s="41" customFormat="1" ht="12"/>
    <row r="61" s="41" customFormat="1" ht="12"/>
    <row r="62" s="41" customFormat="1" ht="12"/>
    <row r="63" s="41" customFormat="1" ht="12"/>
    <row r="64" s="41" customFormat="1" ht="12"/>
    <row r="65" s="41" customFormat="1" ht="12"/>
    <row r="66" s="41" customFormat="1" ht="12"/>
    <row r="67" s="41" customFormat="1" ht="12"/>
    <row r="68" s="41" customFormat="1" ht="12"/>
    <row r="69" s="41" customFormat="1" ht="12"/>
    <row r="70" s="41" customFormat="1" ht="12"/>
    <row r="71" s="41" customFormat="1" ht="12"/>
    <row r="72" s="41" customFormat="1" ht="12"/>
    <row r="73" s="41" customFormat="1" ht="12"/>
    <row r="74" s="41" customFormat="1" ht="12"/>
    <row r="75" s="41" customFormat="1" ht="12"/>
    <row r="76" s="41" customFormat="1" ht="12"/>
    <row r="77" s="41" customFormat="1" ht="12"/>
    <row r="78" s="41" customFormat="1" ht="12"/>
    <row r="79" s="41" customFormat="1" ht="12"/>
    <row r="80" s="41" customFormat="1" ht="12"/>
    <row r="81" s="41" customFormat="1" ht="12"/>
    <row r="82" s="41" customFormat="1" ht="12"/>
    <row r="83" s="41" customFormat="1" ht="12"/>
    <row r="84" s="41" customFormat="1" ht="12"/>
    <row r="85" s="41" customFormat="1" ht="12"/>
    <row r="86" s="41" customFormat="1" ht="12"/>
    <row r="87" s="41" customFormat="1" ht="12"/>
    <row r="88" s="41" customFormat="1" ht="12"/>
    <row r="89" s="41" customFormat="1" ht="12"/>
    <row r="90" s="41" customFormat="1" ht="12"/>
    <row r="91" s="41" customFormat="1" ht="12"/>
    <row r="92" s="41" customFormat="1" ht="12"/>
    <row r="93" s="41" customFormat="1" ht="12"/>
    <row r="94" s="41" customFormat="1" ht="12"/>
    <row r="95" s="41" customFormat="1" ht="12"/>
    <row r="96" s="41" customFormat="1" ht="12"/>
    <row r="97" s="40" customFormat="1" ht="12"/>
    <row r="98" s="40" customFormat="1" ht="12"/>
    <row r="99" s="40" customFormat="1" ht="12"/>
    <row r="100" s="40" customFormat="1" ht="12"/>
    <row r="101" s="40" customFormat="1" ht="12"/>
    <row r="102" s="40" customFormat="1" ht="12"/>
    <row r="103" s="40" customFormat="1" ht="12"/>
    <row r="104" s="40" customFormat="1" ht="12"/>
    <row r="105" s="40" customFormat="1" ht="12"/>
    <row r="106" s="40" customFormat="1" ht="12"/>
    <row r="107" s="40" customFormat="1" ht="12"/>
    <row r="108" s="40" customFormat="1" ht="12"/>
    <row r="109" s="40" customFormat="1" ht="12"/>
    <row r="110" s="40" customFormat="1" ht="12"/>
    <row r="111" s="40" customFormat="1" ht="12"/>
    <row r="112" s="40" customFormat="1" ht="12"/>
    <row r="113" s="40" customFormat="1" ht="12"/>
    <row r="114" s="40" customFormat="1" ht="12"/>
    <row r="115" s="40" customFormat="1" ht="12"/>
    <row r="116" s="40" customFormat="1" ht="12"/>
    <row r="117" s="40" customFormat="1" ht="12"/>
    <row r="118" s="40" customFormat="1" ht="12"/>
    <row r="119" s="40" customFormat="1" ht="12"/>
    <row r="120" s="40" customFormat="1" ht="12"/>
    <row r="121" s="40" customFormat="1" ht="12"/>
    <row r="122" s="40" customFormat="1" ht="12"/>
    <row r="123" s="40" customFormat="1" ht="12"/>
    <row r="124" s="40" customFormat="1" ht="12"/>
    <row r="125" s="40" customFormat="1" ht="12"/>
    <row r="126" s="40" customFormat="1" ht="12"/>
    <row r="127" s="40" customFormat="1" ht="12"/>
    <row r="128" s="40" customFormat="1" ht="12"/>
    <row r="129" s="40" customFormat="1" ht="12"/>
    <row r="130" s="40" customFormat="1" ht="12"/>
    <row r="131" s="40" customFormat="1" ht="12"/>
    <row r="132" s="40" customFormat="1" ht="12"/>
  </sheetData>
  <mergeCells count="54">
    <mergeCell ref="A47:IV47"/>
    <mergeCell ref="A48:IV48"/>
    <mergeCell ref="A1:F1"/>
    <mergeCell ref="A4:A6"/>
    <mergeCell ref="A2:F2"/>
    <mergeCell ref="B3:F3"/>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showZeros="0" workbookViewId="0">
      <selection sqref="A1:J1"/>
    </sheetView>
  </sheetViews>
  <sheetFormatPr defaultRowHeight="14.25"/>
  <cols>
    <col min="1" max="1" width="22.875" style="1" customWidth="1"/>
    <col min="2" max="10" width="13.75" style="5" customWidth="1"/>
    <col min="11" max="13" width="13.75" style="1" customWidth="1"/>
    <col min="14" max="14" width="8.125" style="1" customWidth="1"/>
    <col min="15" max="16384" width="9" style="1"/>
  </cols>
  <sheetData>
    <row r="1" spans="1:10" ht="20.25">
      <c r="A1" s="22" t="s">
        <v>814</v>
      </c>
      <c r="B1" s="38"/>
      <c r="C1" s="38"/>
      <c r="D1" s="38"/>
      <c r="E1" s="38"/>
      <c r="F1" s="38"/>
      <c r="G1" s="38"/>
      <c r="H1" s="38"/>
      <c r="I1" s="38"/>
      <c r="J1" s="38"/>
    </row>
    <row r="2" spans="1:10" ht="20.25">
      <c r="A2" s="660"/>
      <c r="B2" s="661"/>
      <c r="C2" s="661"/>
      <c r="D2" s="661"/>
      <c r="E2" s="661"/>
      <c r="F2" s="661"/>
      <c r="G2" s="661"/>
      <c r="H2" s="661"/>
      <c r="I2" s="661"/>
      <c r="J2" s="661"/>
    </row>
    <row r="3" spans="1:10" ht="18" customHeight="1" thickBot="1">
      <c r="A3" s="658" t="s">
        <v>815</v>
      </c>
      <c r="B3" s="659"/>
      <c r="C3" s="659"/>
      <c r="D3" s="659"/>
      <c r="E3" s="659"/>
      <c r="F3" s="659"/>
      <c r="G3" s="659"/>
      <c r="H3" s="659"/>
      <c r="I3" s="659"/>
      <c r="J3" s="659"/>
    </row>
    <row r="4" spans="1:10" ht="18" customHeight="1">
      <c r="A4" s="599" t="s">
        <v>5</v>
      </c>
      <c r="B4" s="568" t="s">
        <v>4</v>
      </c>
      <c r="C4" s="568"/>
      <c r="D4" s="569"/>
      <c r="E4" s="570" t="s">
        <v>793</v>
      </c>
      <c r="F4" s="568"/>
      <c r="G4" s="569"/>
      <c r="H4" s="570" t="s">
        <v>794</v>
      </c>
      <c r="I4" s="568"/>
      <c r="J4" s="568"/>
    </row>
    <row r="5" spans="1:10" ht="21.75" customHeight="1">
      <c r="A5" s="465"/>
      <c r="B5" s="572"/>
      <c r="C5" s="572"/>
      <c r="D5" s="573"/>
      <c r="E5" s="574"/>
      <c r="F5" s="572"/>
      <c r="G5" s="573"/>
      <c r="H5" s="574"/>
      <c r="I5" s="572"/>
      <c r="J5" s="572"/>
    </row>
    <row r="6" spans="1:10" ht="21.75" customHeight="1">
      <c r="A6" s="465"/>
      <c r="B6" s="466" t="s">
        <v>559</v>
      </c>
      <c r="C6" s="467" t="s">
        <v>760</v>
      </c>
      <c r="D6" s="467" t="s">
        <v>816</v>
      </c>
      <c r="E6" s="467" t="s">
        <v>559</v>
      </c>
      <c r="F6" s="467" t="s">
        <v>760</v>
      </c>
      <c r="G6" s="467" t="s">
        <v>816</v>
      </c>
      <c r="H6" s="467" t="s">
        <v>559</v>
      </c>
      <c r="I6" s="467" t="s">
        <v>760</v>
      </c>
      <c r="J6" s="467" t="s">
        <v>816</v>
      </c>
    </row>
    <row r="7" spans="1:10" ht="18" customHeight="1">
      <c r="A7" s="36"/>
      <c r="B7" s="15"/>
      <c r="C7" s="14"/>
      <c r="D7" s="14"/>
      <c r="E7" s="14"/>
      <c r="F7" s="14"/>
      <c r="G7" s="14"/>
      <c r="H7" s="14"/>
      <c r="I7" s="14"/>
      <c r="J7" s="14"/>
    </row>
    <row r="8" spans="1:10" ht="18" customHeight="1">
      <c r="A8" s="11" t="s">
        <v>1</v>
      </c>
      <c r="B8" s="13">
        <v>4308.9288999999999</v>
      </c>
      <c r="C8" s="12">
        <v>3955.3977</v>
      </c>
      <c r="D8" s="12">
        <v>353.53120000000001</v>
      </c>
      <c r="E8" s="12">
        <v>3538.1018000000004</v>
      </c>
      <c r="F8" s="12">
        <v>3271.5581000000002</v>
      </c>
      <c r="G8" s="12">
        <v>266.5437</v>
      </c>
      <c r="H8" s="12">
        <v>5047.1175000000003</v>
      </c>
      <c r="I8" s="12">
        <v>4741.1557000000003</v>
      </c>
      <c r="J8" s="12">
        <v>305.96179999999998</v>
      </c>
    </row>
    <row r="9" spans="1:10" ht="18" customHeight="1">
      <c r="A9" s="11" t="s">
        <v>0</v>
      </c>
      <c r="B9" s="27"/>
      <c r="C9" s="26"/>
      <c r="D9" s="26"/>
      <c r="E9" s="26"/>
      <c r="F9" s="26"/>
      <c r="G9" s="26"/>
      <c r="H9" s="26"/>
      <c r="I9" s="26"/>
      <c r="J9" s="26"/>
    </row>
    <row r="10" spans="1:10" ht="18" customHeight="1">
      <c r="A10" s="335" t="s">
        <v>159</v>
      </c>
      <c r="B10" s="10">
        <v>298.37439999999998</v>
      </c>
      <c r="C10" s="9">
        <v>296.78429999999997</v>
      </c>
      <c r="D10" s="9">
        <v>1.5901000000000001</v>
      </c>
      <c r="E10" s="9">
        <v>290.35480000000001</v>
      </c>
      <c r="F10" s="9">
        <v>285.67500000000001</v>
      </c>
      <c r="G10" s="9">
        <v>4.6798000000000002</v>
      </c>
      <c r="H10" s="9">
        <v>195.93810000000002</v>
      </c>
      <c r="I10" s="9">
        <v>191.58500000000001</v>
      </c>
      <c r="J10" s="9">
        <v>4.3531000000000004</v>
      </c>
    </row>
    <row r="11" spans="1:10" ht="18" customHeight="1">
      <c r="A11" s="336" t="s">
        <v>160</v>
      </c>
      <c r="B11" s="10">
        <v>115.23740000000001</v>
      </c>
      <c r="C11" s="9">
        <v>105.4723</v>
      </c>
      <c r="D11" s="9">
        <v>9.7651000000000003</v>
      </c>
      <c r="E11" s="9">
        <v>103.48230000000001</v>
      </c>
      <c r="F11" s="9">
        <v>94.368200000000002</v>
      </c>
      <c r="G11" s="9">
        <v>9.1141000000000005</v>
      </c>
      <c r="H11" s="9">
        <v>50.530299999999997</v>
      </c>
      <c r="I11" s="9">
        <v>48.7806</v>
      </c>
      <c r="J11" s="9">
        <v>1.7497</v>
      </c>
    </row>
    <row r="12" spans="1:10" ht="18" customHeight="1">
      <c r="A12" s="336" t="s">
        <v>161</v>
      </c>
      <c r="B12" s="10">
        <v>159.0719</v>
      </c>
      <c r="C12" s="9">
        <v>145.82650000000001</v>
      </c>
      <c r="D12" s="9">
        <v>13.2454</v>
      </c>
      <c r="E12" s="9">
        <v>117.3545</v>
      </c>
      <c r="F12" s="9">
        <v>109.93510000000001</v>
      </c>
      <c r="G12" s="9">
        <v>7.4194000000000004</v>
      </c>
      <c r="H12" s="9">
        <v>189.9222</v>
      </c>
      <c r="I12" s="9">
        <v>177.3698</v>
      </c>
      <c r="J12" s="9">
        <v>12.5524</v>
      </c>
    </row>
    <row r="13" spans="1:10" ht="18" customHeight="1">
      <c r="A13" s="336" t="s">
        <v>162</v>
      </c>
      <c r="B13" s="10">
        <v>87.073499999999996</v>
      </c>
      <c r="C13" s="9">
        <v>80.8292</v>
      </c>
      <c r="D13" s="9">
        <v>6.2443</v>
      </c>
      <c r="E13" s="9">
        <v>69.640999999999991</v>
      </c>
      <c r="F13" s="9">
        <v>66.359399999999994</v>
      </c>
      <c r="G13" s="9">
        <v>3.2816000000000001</v>
      </c>
      <c r="H13" s="9">
        <v>115.1216</v>
      </c>
      <c r="I13" s="9">
        <v>106.4021</v>
      </c>
      <c r="J13" s="9">
        <v>8.7195</v>
      </c>
    </row>
    <row r="14" spans="1:10" ht="18" customHeight="1">
      <c r="A14" s="336" t="s">
        <v>163</v>
      </c>
      <c r="B14" s="10">
        <v>78.505499999999998</v>
      </c>
      <c r="C14" s="9">
        <v>71.380700000000004</v>
      </c>
      <c r="D14" s="9">
        <v>7.1247999999999996</v>
      </c>
      <c r="E14" s="9">
        <v>64.210999999999999</v>
      </c>
      <c r="F14" s="9">
        <v>58.675199999999997</v>
      </c>
      <c r="G14" s="9">
        <v>5.5358000000000001</v>
      </c>
      <c r="H14" s="9">
        <v>87.621400000000008</v>
      </c>
      <c r="I14" s="9">
        <v>80.172300000000007</v>
      </c>
      <c r="J14" s="9">
        <v>7.4490999999999996</v>
      </c>
    </row>
    <row r="15" spans="1:10" ht="18" customHeight="1">
      <c r="A15" s="128"/>
      <c r="B15" s="27"/>
      <c r="C15" s="26"/>
      <c r="D15" s="26"/>
      <c r="E15" s="26"/>
      <c r="F15" s="26"/>
      <c r="G15" s="26"/>
      <c r="H15" s="26"/>
      <c r="I15" s="26"/>
      <c r="J15" s="26"/>
    </row>
    <row r="16" spans="1:10" ht="18" customHeight="1">
      <c r="A16" s="336" t="s">
        <v>164</v>
      </c>
      <c r="B16" s="10">
        <v>215.70930000000001</v>
      </c>
      <c r="C16" s="9">
        <v>205.74260000000001</v>
      </c>
      <c r="D16" s="9">
        <v>9.9666999999999994</v>
      </c>
      <c r="E16" s="9">
        <v>181.73399999999998</v>
      </c>
      <c r="F16" s="9">
        <v>175.55439999999999</v>
      </c>
      <c r="G16" s="9">
        <v>6.1795999999999998</v>
      </c>
      <c r="H16" s="9">
        <v>251.81319999999999</v>
      </c>
      <c r="I16" s="9">
        <v>242.05080000000001</v>
      </c>
      <c r="J16" s="9">
        <v>9.7623999999999995</v>
      </c>
    </row>
    <row r="17" spans="1:10" ht="18" customHeight="1">
      <c r="A17" s="336" t="s">
        <v>165</v>
      </c>
      <c r="B17" s="10">
        <v>63.682200000000002</v>
      </c>
      <c r="C17" s="9">
        <v>52.884700000000002</v>
      </c>
      <c r="D17" s="9">
        <v>10.797499999999999</v>
      </c>
      <c r="E17" s="9">
        <v>52.747700000000002</v>
      </c>
      <c r="F17" s="9">
        <v>45.353900000000003</v>
      </c>
      <c r="G17" s="9">
        <v>7.3937999999999997</v>
      </c>
      <c r="H17" s="9">
        <v>100.9273</v>
      </c>
      <c r="I17" s="9">
        <v>90.314700000000002</v>
      </c>
      <c r="J17" s="9">
        <v>10.6126</v>
      </c>
    </row>
    <row r="18" spans="1:10" ht="18" customHeight="1">
      <c r="A18" s="336" t="s">
        <v>166</v>
      </c>
      <c r="B18" s="10">
        <v>127.32989999999999</v>
      </c>
      <c r="C18" s="9">
        <v>113.30929999999999</v>
      </c>
      <c r="D18" s="9">
        <v>14.0206</v>
      </c>
      <c r="E18" s="9">
        <v>103.72729999999999</v>
      </c>
      <c r="F18" s="9">
        <v>95.385499999999993</v>
      </c>
      <c r="G18" s="9">
        <v>8.3417999999999992</v>
      </c>
      <c r="H18" s="9">
        <v>189.51410000000001</v>
      </c>
      <c r="I18" s="9">
        <v>174.89680000000001</v>
      </c>
      <c r="J18" s="9">
        <v>14.6173</v>
      </c>
    </row>
    <row r="19" spans="1:10" ht="18" customHeight="1">
      <c r="A19" s="128"/>
      <c r="B19" s="27"/>
      <c r="C19" s="26"/>
      <c r="D19" s="26"/>
      <c r="E19" s="26"/>
      <c r="F19" s="26"/>
      <c r="G19" s="26"/>
      <c r="H19" s="26"/>
      <c r="I19" s="26"/>
      <c r="J19" s="26"/>
    </row>
    <row r="20" spans="1:10" ht="18" customHeight="1">
      <c r="A20" s="336" t="s">
        <v>167</v>
      </c>
      <c r="B20" s="10">
        <v>329.65190000000001</v>
      </c>
      <c r="C20" s="9">
        <v>316.685</v>
      </c>
      <c r="D20" s="9">
        <v>12.966900000000001</v>
      </c>
      <c r="E20" s="9">
        <v>300.18169999999998</v>
      </c>
      <c r="F20" s="9">
        <v>286.99259999999998</v>
      </c>
      <c r="G20" s="9">
        <v>13.1891</v>
      </c>
      <c r="H20" s="9">
        <v>204.57749999999999</v>
      </c>
      <c r="I20" s="9">
        <v>203.43170000000001</v>
      </c>
      <c r="J20" s="9">
        <v>1.1457999999999999</v>
      </c>
    </row>
    <row r="21" spans="1:10" ht="18" customHeight="1">
      <c r="A21" s="336" t="s">
        <v>168</v>
      </c>
      <c r="B21" s="10">
        <v>362.80509999999998</v>
      </c>
      <c r="C21" s="9">
        <v>339.7552</v>
      </c>
      <c r="D21" s="9">
        <v>23.049900000000001</v>
      </c>
      <c r="E21" s="9">
        <v>287.67880000000002</v>
      </c>
      <c r="F21" s="9">
        <v>270.113</v>
      </c>
      <c r="G21" s="9">
        <v>17.565799999999999</v>
      </c>
      <c r="H21" s="9">
        <v>459.79200000000003</v>
      </c>
      <c r="I21" s="9">
        <v>439.59550000000002</v>
      </c>
      <c r="J21" s="9">
        <v>20.1965</v>
      </c>
    </row>
    <row r="22" spans="1:10" ht="18" customHeight="1">
      <c r="A22" s="336" t="s">
        <v>169</v>
      </c>
      <c r="B22" s="10">
        <v>301.22929999999997</v>
      </c>
      <c r="C22" s="9">
        <v>280.25139999999999</v>
      </c>
      <c r="D22" s="9">
        <v>20.977900000000002</v>
      </c>
      <c r="E22" s="9">
        <v>242.73410000000001</v>
      </c>
      <c r="F22" s="9">
        <v>223.9204</v>
      </c>
      <c r="G22" s="9">
        <v>18.813700000000001</v>
      </c>
      <c r="H22" s="9">
        <v>372.85149999999999</v>
      </c>
      <c r="I22" s="9">
        <v>361.62430000000001</v>
      </c>
      <c r="J22" s="9">
        <v>11.2272</v>
      </c>
    </row>
    <row r="23" spans="1:10" ht="18" customHeight="1">
      <c r="A23" s="336" t="s">
        <v>170</v>
      </c>
      <c r="B23" s="10">
        <v>99.186599999999999</v>
      </c>
      <c r="C23" s="9">
        <v>81.386300000000006</v>
      </c>
      <c r="D23" s="9">
        <v>17.8003</v>
      </c>
      <c r="E23" s="9">
        <v>82.283000000000001</v>
      </c>
      <c r="F23" s="9">
        <v>69.613600000000005</v>
      </c>
      <c r="G23" s="9">
        <v>12.6694</v>
      </c>
      <c r="H23" s="9">
        <v>126.35899999999999</v>
      </c>
      <c r="I23" s="9">
        <v>105.68089999999999</v>
      </c>
      <c r="J23" s="9">
        <v>20.678100000000001</v>
      </c>
    </row>
    <row r="24" spans="1:10" ht="18" customHeight="1">
      <c r="A24" s="336" t="s">
        <v>171</v>
      </c>
      <c r="B24" s="10">
        <v>108.85129999999999</v>
      </c>
      <c r="C24" s="9">
        <v>101.3536</v>
      </c>
      <c r="D24" s="9">
        <v>7.4977</v>
      </c>
      <c r="E24" s="9">
        <v>91.144300000000001</v>
      </c>
      <c r="F24" s="9">
        <v>84.094499999999996</v>
      </c>
      <c r="G24" s="9">
        <v>7.0498000000000003</v>
      </c>
      <c r="H24" s="9">
        <v>174.86080000000001</v>
      </c>
      <c r="I24" s="9">
        <v>169.9906</v>
      </c>
      <c r="J24" s="9">
        <v>4.8701999999999996</v>
      </c>
    </row>
    <row r="25" spans="1:10" ht="18" customHeight="1">
      <c r="A25" s="336" t="s">
        <v>172</v>
      </c>
      <c r="B25" s="10">
        <v>64.532600000000002</v>
      </c>
      <c r="C25" s="9">
        <v>52.527799999999999</v>
      </c>
      <c r="D25" s="9">
        <v>12.004799999999999</v>
      </c>
      <c r="E25" s="9">
        <v>49.578100000000006</v>
      </c>
      <c r="F25" s="9">
        <v>42.552300000000002</v>
      </c>
      <c r="G25" s="9">
        <v>7.0258000000000003</v>
      </c>
      <c r="H25" s="9">
        <v>84.555299999999988</v>
      </c>
      <c r="I25" s="9">
        <v>70.426599999999993</v>
      </c>
      <c r="J25" s="9">
        <v>14.1287</v>
      </c>
    </row>
    <row r="26" spans="1:10" ht="18" customHeight="1">
      <c r="A26" s="336" t="s">
        <v>173</v>
      </c>
      <c r="B26" s="10">
        <v>264.1875</v>
      </c>
      <c r="C26" s="9">
        <v>247.97909999999999</v>
      </c>
      <c r="D26" s="9">
        <v>16.208400000000001</v>
      </c>
      <c r="E26" s="9">
        <v>222.22450000000001</v>
      </c>
      <c r="F26" s="9">
        <v>209.86320000000001</v>
      </c>
      <c r="G26" s="9">
        <v>12.3613</v>
      </c>
      <c r="H26" s="9">
        <v>262.52629999999999</v>
      </c>
      <c r="I26" s="9">
        <v>248.76830000000001</v>
      </c>
      <c r="J26" s="9">
        <v>13.757999999999999</v>
      </c>
    </row>
    <row r="27" spans="1:10" ht="18" customHeight="1">
      <c r="A27" s="128"/>
      <c r="B27" s="27"/>
      <c r="C27" s="26"/>
      <c r="D27" s="26"/>
      <c r="E27" s="26"/>
      <c r="F27" s="26"/>
      <c r="G27" s="26"/>
      <c r="H27" s="26"/>
      <c r="I27" s="26"/>
      <c r="J27" s="26"/>
    </row>
    <row r="28" spans="1:10" ht="18" customHeight="1">
      <c r="A28" s="336" t="s">
        <v>174</v>
      </c>
      <c r="B28" s="10">
        <v>132.04730000000001</v>
      </c>
      <c r="C28" s="9">
        <v>118.9577</v>
      </c>
      <c r="D28" s="9">
        <v>13.089600000000001</v>
      </c>
      <c r="E28" s="9">
        <v>107.958</v>
      </c>
      <c r="F28" s="9">
        <v>97.688500000000005</v>
      </c>
      <c r="G28" s="9">
        <v>10.269500000000001</v>
      </c>
      <c r="H28" s="9">
        <v>166.37789999999998</v>
      </c>
      <c r="I28" s="9">
        <v>152.98259999999999</v>
      </c>
      <c r="J28" s="9">
        <v>13.395300000000001</v>
      </c>
    </row>
    <row r="29" spans="1:10" ht="18" customHeight="1">
      <c r="A29" s="336" t="s">
        <v>175</v>
      </c>
      <c r="B29" s="10">
        <v>128.0421</v>
      </c>
      <c r="C29" s="9">
        <v>111.5031</v>
      </c>
      <c r="D29" s="9">
        <v>16.539000000000001</v>
      </c>
      <c r="E29" s="9">
        <v>104.4358</v>
      </c>
      <c r="F29" s="9">
        <v>95.097999999999999</v>
      </c>
      <c r="G29" s="9">
        <v>9.3377999999999997</v>
      </c>
      <c r="H29" s="9">
        <v>158.97409999999999</v>
      </c>
      <c r="I29" s="9">
        <v>137.8117</v>
      </c>
      <c r="J29" s="9">
        <v>21.162400000000002</v>
      </c>
    </row>
    <row r="30" spans="1:10" ht="18" customHeight="1">
      <c r="A30" s="336" t="s">
        <v>176</v>
      </c>
      <c r="B30" s="10">
        <v>112.98860000000001</v>
      </c>
      <c r="C30" s="9">
        <v>97.2196</v>
      </c>
      <c r="D30" s="9">
        <v>15.769</v>
      </c>
      <c r="E30" s="9">
        <v>105.7942</v>
      </c>
      <c r="F30" s="9">
        <v>94.836200000000005</v>
      </c>
      <c r="G30" s="9">
        <v>10.958</v>
      </c>
      <c r="H30" s="9">
        <v>148.66740000000001</v>
      </c>
      <c r="I30" s="9">
        <v>133.20160000000001</v>
      </c>
      <c r="J30" s="9">
        <v>15.4658</v>
      </c>
    </row>
    <row r="31" spans="1:10" ht="18" customHeight="1">
      <c r="A31" s="336" t="s">
        <v>177</v>
      </c>
      <c r="B31" s="10">
        <v>419.19469999999995</v>
      </c>
      <c r="C31" s="9">
        <v>377.93579999999997</v>
      </c>
      <c r="D31" s="9">
        <v>41.258899999999997</v>
      </c>
      <c r="E31" s="9">
        <v>310.84690000000001</v>
      </c>
      <c r="F31" s="9">
        <v>275.89060000000001</v>
      </c>
      <c r="G31" s="9">
        <v>34.956299999999999</v>
      </c>
      <c r="H31" s="9">
        <v>699.74239999999998</v>
      </c>
      <c r="I31" s="9">
        <v>677.75170000000003</v>
      </c>
      <c r="J31" s="9">
        <v>21.9907</v>
      </c>
    </row>
    <row r="32" spans="1:10" ht="18" customHeight="1">
      <c r="A32" s="336" t="s">
        <v>178</v>
      </c>
      <c r="B32" s="10">
        <v>77.945400000000006</v>
      </c>
      <c r="C32" s="9">
        <v>70.008600000000001</v>
      </c>
      <c r="D32" s="9">
        <v>7.9367999999999999</v>
      </c>
      <c r="E32" s="9">
        <v>56.619599999999998</v>
      </c>
      <c r="F32" s="9">
        <v>53.049199999999999</v>
      </c>
      <c r="G32" s="9">
        <v>3.5703999999999998</v>
      </c>
      <c r="H32" s="9">
        <v>117.6816</v>
      </c>
      <c r="I32" s="9">
        <v>108.7543</v>
      </c>
      <c r="J32" s="9">
        <v>8.9273000000000007</v>
      </c>
    </row>
    <row r="33" spans="1:10" ht="18" customHeight="1">
      <c r="A33" s="336" t="s">
        <v>179</v>
      </c>
      <c r="B33" s="10">
        <v>26.8843</v>
      </c>
      <c r="C33" s="9">
        <v>24.0106</v>
      </c>
      <c r="D33" s="9">
        <v>2.8736999999999999</v>
      </c>
      <c r="E33" s="9">
        <v>20.604900000000001</v>
      </c>
      <c r="F33" s="9">
        <v>18.754799999999999</v>
      </c>
      <c r="G33" s="9">
        <v>1.8501000000000001</v>
      </c>
      <c r="H33" s="9">
        <v>29.8461</v>
      </c>
      <c r="I33" s="9">
        <v>26.231400000000001</v>
      </c>
      <c r="J33" s="9">
        <v>3.6147</v>
      </c>
    </row>
    <row r="34" spans="1:10" ht="18" customHeight="1">
      <c r="A34" s="128"/>
      <c r="B34" s="27"/>
      <c r="C34" s="26"/>
      <c r="D34" s="26"/>
      <c r="E34" s="26"/>
      <c r="F34" s="26"/>
      <c r="G34" s="26"/>
      <c r="H34" s="26"/>
      <c r="I34" s="26"/>
      <c r="J34" s="26"/>
    </row>
    <row r="35" spans="1:10" ht="18" customHeight="1">
      <c r="A35" s="336" t="s">
        <v>180</v>
      </c>
      <c r="B35" s="10">
        <v>76.030500000000004</v>
      </c>
      <c r="C35" s="9">
        <v>69.1173</v>
      </c>
      <c r="D35" s="9">
        <v>6.9131999999999998</v>
      </c>
      <c r="E35" s="9">
        <v>61.235700000000001</v>
      </c>
      <c r="F35" s="9">
        <v>55.242899999999999</v>
      </c>
      <c r="G35" s="9">
        <v>5.9927999999999999</v>
      </c>
      <c r="H35" s="9">
        <v>92.412999999999997</v>
      </c>
      <c r="I35" s="9">
        <v>89.640199999999993</v>
      </c>
      <c r="J35" s="9">
        <v>2.7728000000000002</v>
      </c>
    </row>
    <row r="36" spans="1:10" ht="18" customHeight="1">
      <c r="A36" s="336" t="s">
        <v>181</v>
      </c>
      <c r="B36" s="10">
        <v>226.87699999999998</v>
      </c>
      <c r="C36" s="9">
        <v>195.17949999999999</v>
      </c>
      <c r="D36" s="9">
        <v>31.697500000000002</v>
      </c>
      <c r="E36" s="9">
        <v>165.0043</v>
      </c>
      <c r="F36" s="9">
        <v>142.6003</v>
      </c>
      <c r="G36" s="9">
        <v>22.404</v>
      </c>
      <c r="H36" s="9">
        <v>284.74880000000002</v>
      </c>
      <c r="I36" s="9">
        <v>257.73390000000001</v>
      </c>
      <c r="J36" s="9">
        <v>27.014900000000001</v>
      </c>
    </row>
    <row r="37" spans="1:10" ht="18" customHeight="1">
      <c r="A37" s="336" t="s">
        <v>182</v>
      </c>
      <c r="B37" s="10">
        <v>47.828099999999999</v>
      </c>
      <c r="C37" s="9">
        <v>44.226900000000001</v>
      </c>
      <c r="D37" s="9">
        <v>3.6012</v>
      </c>
      <c r="E37" s="9">
        <v>37.976399999999998</v>
      </c>
      <c r="F37" s="9">
        <v>35.1601</v>
      </c>
      <c r="G37" s="9">
        <v>2.8163</v>
      </c>
      <c r="H37" s="9">
        <v>55.425200000000004</v>
      </c>
      <c r="I37" s="9">
        <v>51.534300000000002</v>
      </c>
      <c r="J37" s="9">
        <v>3.8908999999999998</v>
      </c>
    </row>
    <row r="38" spans="1:10" ht="18" customHeight="1">
      <c r="A38" s="336" t="s">
        <v>183</v>
      </c>
      <c r="B38" s="10">
        <v>97.938299999999998</v>
      </c>
      <c r="C38" s="9">
        <v>89.703999999999994</v>
      </c>
      <c r="D38" s="9">
        <v>8.2342999999999993</v>
      </c>
      <c r="E38" s="9">
        <v>85.894200000000012</v>
      </c>
      <c r="F38" s="9">
        <v>79.430800000000005</v>
      </c>
      <c r="G38" s="9">
        <v>6.4634</v>
      </c>
      <c r="H38" s="9">
        <v>107.6378</v>
      </c>
      <c r="I38" s="9">
        <v>100.0673</v>
      </c>
      <c r="J38" s="9">
        <v>7.5705</v>
      </c>
    </row>
    <row r="39" spans="1:10" ht="18" customHeight="1">
      <c r="A39" s="336" t="s">
        <v>184</v>
      </c>
      <c r="B39" s="10">
        <v>9.9243999999999986</v>
      </c>
      <c r="C39" s="9">
        <v>9.0611999999999995</v>
      </c>
      <c r="D39" s="9">
        <v>0.86319999999999997</v>
      </c>
      <c r="E39" s="9">
        <v>6.3853</v>
      </c>
      <c r="F39" s="9">
        <v>5.9280999999999997</v>
      </c>
      <c r="G39" s="9">
        <v>0.4572</v>
      </c>
      <c r="H39" s="9">
        <v>12.681700000000001</v>
      </c>
      <c r="I39" s="9">
        <v>11.951700000000001</v>
      </c>
      <c r="J39" s="9">
        <v>0.73</v>
      </c>
    </row>
    <row r="40" spans="1:10" ht="18" customHeight="1">
      <c r="A40" s="128"/>
      <c r="B40" s="35"/>
      <c r="C40" s="26"/>
      <c r="D40" s="26"/>
      <c r="E40" s="34"/>
      <c r="F40" s="26"/>
      <c r="G40" s="26"/>
      <c r="H40" s="34"/>
      <c r="I40" s="26"/>
      <c r="J40" s="26"/>
    </row>
    <row r="41" spans="1:10" ht="18" customHeight="1">
      <c r="A41" s="336" t="s">
        <v>185</v>
      </c>
      <c r="B41" s="10">
        <v>89.050699999999992</v>
      </c>
      <c r="C41" s="9">
        <v>81.562299999999993</v>
      </c>
      <c r="D41" s="9">
        <v>7.4884000000000004</v>
      </c>
      <c r="E41" s="9">
        <v>63.608400000000003</v>
      </c>
      <c r="F41" s="9">
        <v>58.677900000000001</v>
      </c>
      <c r="G41" s="9">
        <v>4.9305000000000003</v>
      </c>
      <c r="H41" s="9">
        <v>105.1426</v>
      </c>
      <c r="I41" s="9">
        <v>96.7136</v>
      </c>
      <c r="J41" s="9">
        <v>8.4290000000000003</v>
      </c>
    </row>
    <row r="42" spans="1:10" ht="18" customHeight="1">
      <c r="A42" s="336" t="s">
        <v>186</v>
      </c>
      <c r="B42" s="10">
        <v>49.228099999999998</v>
      </c>
      <c r="C42" s="9">
        <v>44.815100000000001</v>
      </c>
      <c r="D42" s="9">
        <v>4.4130000000000003</v>
      </c>
      <c r="E42" s="9">
        <v>37.870899999999999</v>
      </c>
      <c r="F42" s="9">
        <v>34.190100000000001</v>
      </c>
      <c r="G42" s="9">
        <v>3.6808000000000001</v>
      </c>
      <c r="H42" s="9">
        <v>52.8459</v>
      </c>
      <c r="I42" s="9">
        <v>46.7744</v>
      </c>
      <c r="J42" s="9">
        <v>6.0715000000000003</v>
      </c>
    </row>
    <row r="43" spans="1:10" ht="18" customHeight="1">
      <c r="A43" s="336" t="s">
        <v>187</v>
      </c>
      <c r="B43" s="10">
        <v>25.887400000000003</v>
      </c>
      <c r="C43" s="9">
        <v>24.42</v>
      </c>
      <c r="D43" s="9">
        <v>1.4674</v>
      </c>
      <c r="E43" s="9">
        <v>18.3428</v>
      </c>
      <c r="F43" s="9">
        <v>17.3203</v>
      </c>
      <c r="G43" s="9">
        <v>1.0225</v>
      </c>
      <c r="H43" s="9">
        <v>33.6145</v>
      </c>
      <c r="I43" s="9">
        <v>32.133299999999998</v>
      </c>
      <c r="J43" s="9">
        <v>1.4812000000000001</v>
      </c>
    </row>
    <row r="44" spans="1:10" ht="18" customHeight="1">
      <c r="A44" s="336" t="s">
        <v>188</v>
      </c>
      <c r="B44" s="10">
        <v>19.190100000000001</v>
      </c>
      <c r="C44" s="9">
        <v>17.264700000000001</v>
      </c>
      <c r="D44" s="9">
        <v>1.9254</v>
      </c>
      <c r="E44" s="9">
        <v>15.522500000000001</v>
      </c>
      <c r="F44" s="9">
        <v>13.671099999999999</v>
      </c>
      <c r="G44" s="9">
        <v>1.8513999999999999</v>
      </c>
      <c r="H44" s="9">
        <v>22.8947</v>
      </c>
      <c r="I44" s="9">
        <v>21.257300000000001</v>
      </c>
      <c r="J44" s="9">
        <v>1.6374</v>
      </c>
    </row>
    <row r="45" spans="1:10" ht="18" customHeight="1">
      <c r="A45" s="336" t="s">
        <v>189</v>
      </c>
      <c r="B45" s="10">
        <v>94.4435</v>
      </c>
      <c r="C45" s="9">
        <v>88.243300000000005</v>
      </c>
      <c r="D45" s="9">
        <v>6.2002000000000006</v>
      </c>
      <c r="E45" s="9">
        <v>80.924800000000005</v>
      </c>
      <c r="F45" s="9">
        <v>75.562899999999999</v>
      </c>
      <c r="G45" s="9">
        <v>5.3619000000000003</v>
      </c>
      <c r="H45" s="9">
        <v>91.513199999999998</v>
      </c>
      <c r="I45" s="9">
        <v>85.526399999999995</v>
      </c>
      <c r="J45" s="9">
        <v>5.9867999999999997</v>
      </c>
    </row>
    <row r="46" spans="1:10" ht="18" customHeight="1" thickBot="1">
      <c r="A46" s="8"/>
      <c r="B46" s="33"/>
      <c r="C46" s="32"/>
      <c r="D46" s="32"/>
      <c r="E46" s="32"/>
      <c r="F46" s="32"/>
      <c r="G46" s="32"/>
      <c r="H46" s="32"/>
      <c r="I46" s="32"/>
      <c r="J46" s="32"/>
    </row>
    <row r="47" spans="1:10" s="2" customFormat="1" ht="18" customHeight="1"/>
    <row r="48" spans="1:10" s="2"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8" customHeight="1"/>
    <row r="55" s="2" customFormat="1" ht="18" customHeight="1"/>
    <row r="56" s="2" customFormat="1" ht="18" customHeight="1"/>
    <row r="57" s="2" customFormat="1" ht="18" customHeight="1"/>
    <row r="58" s="2" customFormat="1" ht="18" customHeight="1"/>
    <row r="59" s="2" customFormat="1" ht="18" customHeight="1"/>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sheetData>
  <mergeCells count="56">
    <mergeCell ref="B3:J3"/>
    <mergeCell ref="A4:A6"/>
    <mergeCell ref="B4:D5"/>
    <mergeCell ref="E4:G5"/>
    <mergeCell ref="H4:J5"/>
    <mergeCell ref="A47:IV47"/>
    <mergeCell ref="A48:IV48"/>
    <mergeCell ref="A1:J1"/>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
  <sheetViews>
    <sheetView showGridLines="0" showZeros="0" workbookViewId="0">
      <selection sqref="A1:F1"/>
    </sheetView>
  </sheetViews>
  <sheetFormatPr defaultRowHeight="14.25"/>
  <cols>
    <col min="1" max="1" width="22.875" style="1" customWidth="1"/>
    <col min="2" max="8" width="16.5" style="1" customWidth="1"/>
    <col min="9" max="12" width="13.375" style="1" customWidth="1"/>
    <col min="13" max="16384" width="9" style="1"/>
  </cols>
  <sheetData>
    <row r="1" spans="1:8" ht="26.25" customHeight="1">
      <c r="A1" s="22" t="s">
        <v>818</v>
      </c>
      <c r="B1" s="22"/>
      <c r="C1" s="22"/>
      <c r="D1" s="22"/>
      <c r="E1" s="22"/>
      <c r="F1" s="22"/>
      <c r="G1" s="5"/>
      <c r="H1" s="5"/>
    </row>
    <row r="2" spans="1:8" ht="18" customHeight="1" thickBot="1">
      <c r="A2" s="21"/>
      <c r="B2" s="20"/>
      <c r="C2" s="20"/>
      <c r="D2" s="20"/>
      <c r="E2" s="20"/>
      <c r="F2" s="20"/>
    </row>
    <row r="3" spans="1:8" ht="18" customHeight="1">
      <c r="A3" s="599" t="s">
        <v>5</v>
      </c>
      <c r="B3" s="575" t="s">
        <v>819</v>
      </c>
      <c r="C3" s="576" t="s">
        <v>820</v>
      </c>
      <c r="D3" s="570" t="s">
        <v>790</v>
      </c>
      <c r="E3" s="568"/>
      <c r="F3" s="568"/>
    </row>
    <row r="4" spans="1:8" ht="18" customHeight="1">
      <c r="A4" s="465"/>
      <c r="B4" s="518" t="s">
        <v>768</v>
      </c>
      <c r="C4" s="577" t="s">
        <v>821</v>
      </c>
      <c r="D4" s="574"/>
      <c r="E4" s="572"/>
      <c r="F4" s="572"/>
    </row>
    <row r="5" spans="1:8" ht="18" customHeight="1">
      <c r="A5" s="465"/>
      <c r="B5" s="518" t="s">
        <v>706</v>
      </c>
      <c r="C5" s="518" t="s">
        <v>706</v>
      </c>
      <c r="D5" s="467" t="s">
        <v>4</v>
      </c>
      <c r="E5" s="467" t="s">
        <v>3</v>
      </c>
      <c r="F5" s="467" t="s">
        <v>794</v>
      </c>
    </row>
    <row r="6" spans="1:8" ht="18" customHeight="1">
      <c r="A6" s="16"/>
      <c r="B6" s="30"/>
      <c r="C6" s="29"/>
      <c r="D6" s="29"/>
      <c r="E6" s="29"/>
      <c r="F6" s="29"/>
    </row>
    <row r="7" spans="1:8" ht="18" customHeight="1">
      <c r="A7" s="11" t="s">
        <v>1</v>
      </c>
      <c r="B7" s="13">
        <v>16160.7122</v>
      </c>
      <c r="C7" s="12">
        <v>147.45089999999999</v>
      </c>
      <c r="D7" s="12">
        <v>284.94529999999997</v>
      </c>
      <c r="E7" s="12">
        <v>192.40280000000001</v>
      </c>
      <c r="F7" s="12">
        <v>561.44290000000001</v>
      </c>
    </row>
    <row r="8" spans="1:8" ht="18" customHeight="1">
      <c r="A8" s="11" t="s">
        <v>0</v>
      </c>
      <c r="B8" s="27"/>
      <c r="C8" s="26"/>
      <c r="D8" s="26"/>
      <c r="E8" s="26"/>
      <c r="F8" s="26"/>
    </row>
    <row r="9" spans="1:8" ht="18" customHeight="1">
      <c r="A9" s="335" t="s">
        <v>159</v>
      </c>
      <c r="B9" s="10">
        <v>823.76250000000005</v>
      </c>
      <c r="C9" s="9">
        <v>4.4347000000000003</v>
      </c>
      <c r="D9" s="9">
        <v>12.992900000000001</v>
      </c>
      <c r="E9" s="9">
        <v>10.7195</v>
      </c>
      <c r="F9" s="9">
        <v>17.267299999999999</v>
      </c>
    </row>
    <row r="10" spans="1:8" ht="18" customHeight="1">
      <c r="A10" s="336" t="s">
        <v>160</v>
      </c>
      <c r="B10" s="10">
        <v>304.45350000000002</v>
      </c>
      <c r="C10" s="9">
        <v>4.1092000000000004</v>
      </c>
      <c r="D10" s="9">
        <v>5.8925999999999998</v>
      </c>
      <c r="E10" s="9">
        <v>4.6742999999999997</v>
      </c>
      <c r="F10" s="9">
        <v>11.2163</v>
      </c>
    </row>
    <row r="11" spans="1:8" ht="18" customHeight="1">
      <c r="A11" s="336" t="s">
        <v>161</v>
      </c>
      <c r="B11" s="10">
        <v>594.43939999999998</v>
      </c>
      <c r="C11" s="9">
        <v>7.5041000000000002</v>
      </c>
      <c r="D11" s="9">
        <v>16.0945</v>
      </c>
      <c r="E11" s="9">
        <v>13.280200000000001</v>
      </c>
      <c r="F11" s="9">
        <v>18.770600000000002</v>
      </c>
    </row>
    <row r="12" spans="1:8" ht="18" customHeight="1">
      <c r="A12" s="336" t="s">
        <v>162</v>
      </c>
      <c r="B12" s="10">
        <v>292.38440000000003</v>
      </c>
      <c r="C12" s="9">
        <v>4.9317000000000002</v>
      </c>
      <c r="D12" s="9">
        <v>12.8896</v>
      </c>
      <c r="E12" s="9">
        <v>7.9888000000000003</v>
      </c>
      <c r="F12" s="9">
        <v>18.400300000000001</v>
      </c>
    </row>
    <row r="13" spans="1:8" ht="18" customHeight="1">
      <c r="A13" s="336" t="s">
        <v>163</v>
      </c>
      <c r="B13" s="10">
        <v>207.5224</v>
      </c>
      <c r="C13" s="9">
        <v>1.7758</v>
      </c>
      <c r="D13" s="9">
        <v>5.4035000000000002</v>
      </c>
      <c r="E13" s="9">
        <v>2.8976999999999999</v>
      </c>
      <c r="F13" s="9">
        <v>8.0094999999999992</v>
      </c>
    </row>
    <row r="14" spans="1:8" ht="18" customHeight="1">
      <c r="A14" s="128"/>
      <c r="B14" s="27"/>
      <c r="C14" s="26"/>
      <c r="D14" s="26"/>
      <c r="E14" s="26"/>
      <c r="F14" s="26"/>
    </row>
    <row r="15" spans="1:8" ht="18" customHeight="1">
      <c r="A15" s="336" t="s">
        <v>164</v>
      </c>
      <c r="B15" s="10">
        <v>729.97569999999996</v>
      </c>
      <c r="C15" s="9">
        <v>9.9688999999999997</v>
      </c>
      <c r="D15" s="9">
        <v>15.438700000000001</v>
      </c>
      <c r="E15" s="9">
        <v>10.442500000000001</v>
      </c>
      <c r="F15" s="9">
        <v>23.9147</v>
      </c>
    </row>
    <row r="16" spans="1:8" ht="18" customHeight="1">
      <c r="A16" s="336" t="s">
        <v>165</v>
      </c>
      <c r="B16" s="10">
        <v>300.52379999999999</v>
      </c>
      <c r="C16" s="9">
        <v>3.7172000000000001</v>
      </c>
      <c r="D16" s="9">
        <v>4.6433999999999997</v>
      </c>
      <c r="E16" s="9">
        <v>3.8982999999999999</v>
      </c>
      <c r="F16" s="9">
        <v>5.2942999999999998</v>
      </c>
    </row>
    <row r="17" spans="1:6" ht="18" customHeight="1">
      <c r="A17" s="336" t="s">
        <v>166</v>
      </c>
      <c r="B17" s="10">
        <v>415.10550000000001</v>
      </c>
      <c r="C17" s="9">
        <v>6.1612</v>
      </c>
      <c r="D17" s="9">
        <v>11.606400000000001</v>
      </c>
      <c r="E17" s="9">
        <v>9.1602999999999994</v>
      </c>
      <c r="F17" s="9">
        <v>13.1273</v>
      </c>
    </row>
    <row r="18" spans="1:6" ht="18" customHeight="1">
      <c r="A18" s="128"/>
      <c r="B18" s="27"/>
      <c r="C18" s="26"/>
      <c r="D18" s="26"/>
      <c r="E18" s="26"/>
      <c r="F18" s="26"/>
    </row>
    <row r="19" spans="1:6" ht="18" customHeight="1">
      <c r="A19" s="336" t="s">
        <v>167</v>
      </c>
      <c r="B19" s="10">
        <v>960.96680000000003</v>
      </c>
      <c r="C19" s="9">
        <v>1.6520999999999999</v>
      </c>
      <c r="D19" s="9">
        <v>12.9391</v>
      </c>
      <c r="E19" s="9">
        <v>5.1878000000000002</v>
      </c>
      <c r="F19" s="9">
        <v>37.764099999999999</v>
      </c>
    </row>
    <row r="20" spans="1:6" ht="18" customHeight="1">
      <c r="A20" s="336" t="s">
        <v>168</v>
      </c>
      <c r="B20" s="10">
        <v>1205.5173</v>
      </c>
      <c r="C20" s="9">
        <v>9.7619000000000007</v>
      </c>
      <c r="D20" s="9">
        <v>18.711400000000001</v>
      </c>
      <c r="E20" s="9">
        <v>13.8886</v>
      </c>
      <c r="F20" s="9">
        <v>35.318600000000004</v>
      </c>
    </row>
    <row r="21" spans="1:6" ht="18" customHeight="1">
      <c r="A21" s="336" t="s">
        <v>169</v>
      </c>
      <c r="B21" s="10">
        <v>1475.1058</v>
      </c>
      <c r="C21" s="9">
        <v>20.1723</v>
      </c>
      <c r="D21" s="9">
        <v>21.975300000000001</v>
      </c>
      <c r="E21" s="9">
        <v>14.0778</v>
      </c>
      <c r="F21" s="9">
        <v>37.580399999999997</v>
      </c>
    </row>
    <row r="22" spans="1:6" ht="18" customHeight="1">
      <c r="A22" s="336" t="s">
        <v>170</v>
      </c>
      <c r="B22" s="10">
        <v>351.06290000000001</v>
      </c>
      <c r="C22" s="9">
        <v>4.4131</v>
      </c>
      <c r="D22" s="9">
        <v>6.0461</v>
      </c>
      <c r="E22" s="9">
        <v>3.6318999999999999</v>
      </c>
      <c r="F22" s="9">
        <v>11.006599999999999</v>
      </c>
    </row>
    <row r="23" spans="1:6" ht="18" customHeight="1">
      <c r="A23" s="336" t="s">
        <v>171</v>
      </c>
      <c r="B23" s="10">
        <v>417.73930000000001</v>
      </c>
      <c r="C23" s="9">
        <v>2.4007999999999998</v>
      </c>
      <c r="D23" s="9">
        <v>5.8959000000000001</v>
      </c>
      <c r="E23" s="9">
        <v>2.8527</v>
      </c>
      <c r="F23" s="9">
        <v>22.374600000000001</v>
      </c>
    </row>
    <row r="24" spans="1:6" ht="18" customHeight="1">
      <c r="A24" s="336" t="s">
        <v>172</v>
      </c>
      <c r="B24" s="10">
        <v>371.71339999999998</v>
      </c>
      <c r="C24" s="9">
        <v>2.7444999999999999</v>
      </c>
      <c r="D24" s="9">
        <v>4.6333000000000002</v>
      </c>
      <c r="E24" s="9">
        <v>2.4062000000000001</v>
      </c>
      <c r="F24" s="9">
        <v>9.1404999999999994</v>
      </c>
    </row>
    <row r="25" spans="1:6" ht="18" customHeight="1">
      <c r="A25" s="336" t="s">
        <v>173</v>
      </c>
      <c r="B25" s="10">
        <v>1211.191</v>
      </c>
      <c r="C25" s="9">
        <v>10.198399999999999</v>
      </c>
      <c r="D25" s="9">
        <v>20.497299999999999</v>
      </c>
      <c r="E25" s="9">
        <v>15.066800000000001</v>
      </c>
      <c r="F25" s="9">
        <v>26.856400000000001</v>
      </c>
    </row>
    <row r="26" spans="1:6" ht="18" customHeight="1">
      <c r="A26" s="128"/>
      <c r="B26" s="27"/>
      <c r="C26" s="26"/>
      <c r="D26" s="26"/>
      <c r="E26" s="26"/>
      <c r="F26" s="26"/>
    </row>
    <row r="27" spans="1:6" ht="18" customHeight="1">
      <c r="A27" s="336" t="s">
        <v>174</v>
      </c>
      <c r="B27" s="10">
        <v>551.74180000000001</v>
      </c>
      <c r="C27" s="9">
        <v>2.9878999999999998</v>
      </c>
      <c r="D27" s="9">
        <v>10.2163</v>
      </c>
      <c r="E27" s="9">
        <v>5.7511000000000001</v>
      </c>
      <c r="F27" s="9">
        <v>20.899000000000001</v>
      </c>
    </row>
    <row r="28" spans="1:6" ht="18" customHeight="1">
      <c r="A28" s="336" t="s">
        <v>175</v>
      </c>
      <c r="B28" s="10">
        <v>443.976</v>
      </c>
      <c r="C28" s="9">
        <v>3.1273</v>
      </c>
      <c r="D28" s="9">
        <v>5.1140999999999996</v>
      </c>
      <c r="E28" s="9">
        <v>2.7515000000000001</v>
      </c>
      <c r="F28" s="9">
        <v>10.6494</v>
      </c>
    </row>
    <row r="29" spans="1:6" ht="18" customHeight="1">
      <c r="A29" s="336" t="s">
        <v>176</v>
      </c>
      <c r="B29" s="10">
        <v>515.97199999999998</v>
      </c>
      <c r="C29" s="9">
        <v>7.4124999999999996</v>
      </c>
      <c r="D29" s="9">
        <v>10.664</v>
      </c>
      <c r="E29" s="9">
        <v>8.3971</v>
      </c>
      <c r="F29" s="9">
        <v>14.0543</v>
      </c>
    </row>
    <row r="30" spans="1:6" ht="18" customHeight="1">
      <c r="A30" s="336" t="s">
        <v>177</v>
      </c>
      <c r="B30" s="10">
        <v>2657.8231999999998</v>
      </c>
      <c r="C30" s="9">
        <v>14.7011</v>
      </c>
      <c r="D30" s="9">
        <v>30.410699999999999</v>
      </c>
      <c r="E30" s="9">
        <v>19.750800000000002</v>
      </c>
      <c r="F30" s="9">
        <v>127.0843</v>
      </c>
    </row>
    <row r="31" spans="1:6" ht="18" customHeight="1">
      <c r="A31" s="336" t="s">
        <v>178</v>
      </c>
      <c r="B31" s="10">
        <v>235.6611</v>
      </c>
      <c r="C31" s="9">
        <v>1.4484999999999999</v>
      </c>
      <c r="D31" s="9">
        <v>3.3908</v>
      </c>
      <c r="E31" s="9">
        <v>1.6076999999999999</v>
      </c>
      <c r="F31" s="9">
        <v>11.962999999999999</v>
      </c>
    </row>
    <row r="32" spans="1:6" ht="18" customHeight="1">
      <c r="A32" s="336" t="s">
        <v>179</v>
      </c>
      <c r="B32" s="10">
        <v>95.844499999999996</v>
      </c>
      <c r="C32" s="9">
        <v>0.34910000000000002</v>
      </c>
      <c r="D32" s="9">
        <v>0.94869999999999999</v>
      </c>
      <c r="E32" s="9">
        <v>0.49740000000000001</v>
      </c>
      <c r="F32" s="9">
        <v>4.3005000000000004</v>
      </c>
    </row>
    <row r="33" spans="1:256" ht="18" customHeight="1">
      <c r="A33" s="128"/>
      <c r="B33" s="27"/>
      <c r="C33" s="26"/>
      <c r="D33" s="26"/>
      <c r="E33" s="26"/>
      <c r="F33" s="26"/>
    </row>
    <row r="34" spans="1:256" ht="18" customHeight="1">
      <c r="A34" s="336" t="s">
        <v>180</v>
      </c>
      <c r="B34" s="10">
        <v>266.0265</v>
      </c>
      <c r="C34" s="9">
        <v>5.5761000000000003</v>
      </c>
      <c r="D34" s="9">
        <v>7.1474000000000002</v>
      </c>
      <c r="E34" s="9">
        <v>6.2184999999999997</v>
      </c>
      <c r="F34" s="9">
        <v>3.3677000000000001</v>
      </c>
    </row>
    <row r="35" spans="1:256" ht="18" customHeight="1">
      <c r="A35" s="336" t="s">
        <v>181</v>
      </c>
      <c r="B35" s="10">
        <v>583.79759999999999</v>
      </c>
      <c r="C35" s="9">
        <v>5.9806999999999997</v>
      </c>
      <c r="D35" s="9">
        <v>12.4156</v>
      </c>
      <c r="E35" s="9">
        <v>8.4646000000000008</v>
      </c>
      <c r="F35" s="9">
        <v>21.9376</v>
      </c>
    </row>
    <row r="36" spans="1:256" ht="18" customHeight="1">
      <c r="A36" s="336" t="s">
        <v>182</v>
      </c>
      <c r="B36" s="10">
        <v>162.17910000000001</v>
      </c>
      <c r="C36" s="9">
        <v>1.8620000000000001</v>
      </c>
      <c r="D36" s="9">
        <v>6.4184999999999999</v>
      </c>
      <c r="E36" s="9">
        <v>4.9640000000000004</v>
      </c>
      <c r="F36" s="9">
        <v>7.335</v>
      </c>
    </row>
    <row r="37" spans="1:256" ht="18" customHeight="1">
      <c r="A37" s="336" t="s">
        <v>183</v>
      </c>
      <c r="B37" s="10">
        <v>227.37450000000001</v>
      </c>
      <c r="C37" s="9">
        <v>4.59</v>
      </c>
      <c r="D37" s="9">
        <v>5.8137999999999996</v>
      </c>
      <c r="E37" s="9">
        <v>4.3841999999999999</v>
      </c>
      <c r="F37" s="9">
        <v>11.569900000000001</v>
      </c>
    </row>
    <row r="38" spans="1:256" ht="18" customHeight="1">
      <c r="A38" s="336" t="s">
        <v>184</v>
      </c>
      <c r="B38" s="10">
        <v>8.7798999999999996</v>
      </c>
      <c r="C38" s="9"/>
      <c r="D38" s="9">
        <v>0.28360000000000002</v>
      </c>
      <c r="E38" s="9">
        <v>6.3500000000000001E-2</v>
      </c>
      <c r="F38" s="9">
        <v>0.68740000000000001</v>
      </c>
    </row>
    <row r="39" spans="1:256" ht="18" customHeight="1">
      <c r="A39" s="128"/>
      <c r="B39" s="27"/>
      <c r="C39" s="26"/>
      <c r="D39" s="26"/>
      <c r="E39" s="26"/>
      <c r="F39" s="26"/>
    </row>
    <row r="40" spans="1:256" ht="18" customHeight="1">
      <c r="A40" s="336" t="s">
        <v>185</v>
      </c>
      <c r="B40" s="10">
        <v>278.5924</v>
      </c>
      <c r="C40" s="9">
        <v>1.6169</v>
      </c>
      <c r="D40" s="9">
        <v>5.8410000000000002</v>
      </c>
      <c r="E40" s="9">
        <v>2.6347999999999998</v>
      </c>
      <c r="F40" s="9">
        <v>11.4747</v>
      </c>
    </row>
    <row r="41" spans="1:256" ht="18" customHeight="1">
      <c r="A41" s="336" t="s">
        <v>186</v>
      </c>
      <c r="B41" s="10">
        <v>130.0889</v>
      </c>
      <c r="C41" s="9">
        <v>1.0828</v>
      </c>
      <c r="D41" s="9">
        <v>2.8763999999999998</v>
      </c>
      <c r="E41" s="9">
        <v>1.6792</v>
      </c>
      <c r="F41" s="9">
        <v>5.8143000000000002</v>
      </c>
    </row>
    <row r="42" spans="1:256" ht="18" customHeight="1">
      <c r="A42" s="336" t="s">
        <v>187</v>
      </c>
      <c r="B42" s="10">
        <v>43.225499999999997</v>
      </c>
      <c r="C42" s="9">
        <v>0.48599999999999999</v>
      </c>
      <c r="D42" s="9">
        <v>1.5946</v>
      </c>
      <c r="E42" s="9">
        <v>0.89259999999999995</v>
      </c>
      <c r="F42" s="9">
        <v>2.9904999999999999</v>
      </c>
    </row>
    <row r="43" spans="1:256" ht="18" customHeight="1">
      <c r="A43" s="336" t="s">
        <v>188</v>
      </c>
      <c r="B43" s="10">
        <v>48.868699999999997</v>
      </c>
      <c r="C43" s="9">
        <v>0.25419999999999998</v>
      </c>
      <c r="D43" s="9">
        <v>1.3726</v>
      </c>
      <c r="E43" s="9">
        <v>0.82779999999999998</v>
      </c>
      <c r="F43" s="9">
        <v>1.5110999999999999</v>
      </c>
    </row>
    <row r="44" spans="1:256" s="5" customFormat="1" ht="18" customHeight="1">
      <c r="A44" s="336" t="s">
        <v>189</v>
      </c>
      <c r="B44" s="10">
        <v>249.29680000000002</v>
      </c>
      <c r="C44" s="9">
        <v>2.0080999999999998</v>
      </c>
      <c r="D44" s="9">
        <v>4.7772000000000006</v>
      </c>
      <c r="E44" s="9">
        <v>3.3445999999999998</v>
      </c>
      <c r="F44" s="9">
        <v>9.7626999999999988</v>
      </c>
    </row>
    <row r="45" spans="1:256" ht="18" customHeight="1" thickBot="1">
      <c r="A45" s="8"/>
      <c r="B45" s="7"/>
      <c r="C45" s="6"/>
      <c r="D45" s="6"/>
      <c r="E45" s="6"/>
      <c r="F45" s="6"/>
    </row>
    <row r="46" spans="1:256" s="4" customFormat="1" ht="18" customHeight="1"/>
    <row r="47" spans="1:256" s="606" customFormat="1" ht="18" customHeight="1">
      <c r="A47" s="626" t="s">
        <v>822</v>
      </c>
      <c r="B47" s="626"/>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C47" s="626"/>
      <c r="CD47" s="626"/>
      <c r="CE47" s="626"/>
      <c r="CF47" s="626"/>
      <c r="CG47" s="626"/>
      <c r="CH47" s="626"/>
      <c r="CI47" s="626"/>
      <c r="CJ47" s="626"/>
      <c r="CK47" s="626"/>
      <c r="CL47" s="626"/>
      <c r="CM47" s="626"/>
      <c r="CN47" s="626"/>
      <c r="CO47" s="626"/>
      <c r="CP47" s="626"/>
      <c r="CQ47" s="626"/>
      <c r="CR47" s="626"/>
      <c r="CS47" s="626"/>
      <c r="CT47" s="626"/>
      <c r="CU47" s="626"/>
      <c r="CV47" s="626"/>
      <c r="CW47" s="626"/>
      <c r="CX47" s="626"/>
      <c r="CY47" s="626"/>
      <c r="CZ47" s="626"/>
      <c r="DA47" s="626"/>
      <c r="DB47" s="626"/>
      <c r="DC47" s="626"/>
      <c r="DD47" s="626"/>
      <c r="DE47" s="626"/>
      <c r="DF47" s="626"/>
      <c r="DG47" s="626"/>
      <c r="DH47" s="626"/>
      <c r="DI47" s="626"/>
      <c r="DJ47" s="626"/>
      <c r="DK47" s="626"/>
      <c r="DL47" s="626"/>
      <c r="DM47" s="626"/>
      <c r="DN47" s="626"/>
      <c r="DO47" s="626"/>
      <c r="DP47" s="626"/>
      <c r="DQ47" s="626"/>
      <c r="DR47" s="626"/>
      <c r="DS47" s="626"/>
      <c r="DT47" s="626"/>
      <c r="DU47" s="626"/>
      <c r="DV47" s="626"/>
      <c r="DW47" s="626"/>
      <c r="DX47" s="626"/>
      <c r="DY47" s="626"/>
      <c r="DZ47" s="626"/>
      <c r="EA47" s="626"/>
      <c r="EB47" s="626"/>
      <c r="EC47" s="626"/>
      <c r="ED47" s="626"/>
      <c r="EE47" s="626"/>
      <c r="EF47" s="626"/>
      <c r="EG47" s="626"/>
      <c r="EH47" s="626"/>
      <c r="EI47" s="626"/>
      <c r="EJ47" s="626"/>
      <c r="EK47" s="626"/>
      <c r="EL47" s="626"/>
      <c r="EM47" s="626"/>
      <c r="EN47" s="626"/>
      <c r="EO47" s="626"/>
      <c r="EP47" s="626"/>
      <c r="EQ47" s="626"/>
      <c r="ER47" s="626"/>
      <c r="ES47" s="626"/>
      <c r="ET47" s="626"/>
      <c r="EU47" s="626"/>
      <c r="EV47" s="626"/>
      <c r="EW47" s="626"/>
      <c r="EX47" s="626"/>
      <c r="EY47" s="626"/>
      <c r="EZ47" s="626"/>
      <c r="FA47" s="626"/>
      <c r="FB47" s="626"/>
      <c r="FC47" s="626"/>
      <c r="FD47" s="626"/>
      <c r="FE47" s="626"/>
      <c r="FF47" s="626"/>
      <c r="FG47" s="626"/>
      <c r="FH47" s="626"/>
      <c r="FI47" s="626"/>
      <c r="FJ47" s="626"/>
      <c r="FK47" s="626"/>
      <c r="FL47" s="626"/>
      <c r="FM47" s="626"/>
      <c r="FN47" s="626"/>
      <c r="FO47" s="626"/>
      <c r="FP47" s="626"/>
      <c r="FQ47" s="626"/>
      <c r="FR47" s="626"/>
      <c r="FS47" s="626"/>
      <c r="FT47" s="626"/>
      <c r="FU47" s="626"/>
      <c r="FV47" s="626"/>
      <c r="FW47" s="626"/>
      <c r="FX47" s="626"/>
      <c r="FY47" s="626"/>
      <c r="FZ47" s="626"/>
      <c r="GA47" s="626"/>
      <c r="GB47" s="626"/>
      <c r="GC47" s="626"/>
      <c r="GD47" s="626"/>
      <c r="GE47" s="626"/>
      <c r="GF47" s="626"/>
      <c r="GG47" s="626"/>
      <c r="GH47" s="626"/>
      <c r="GI47" s="626"/>
      <c r="GJ47" s="626"/>
      <c r="GK47" s="626"/>
      <c r="GL47" s="626"/>
      <c r="GM47" s="626"/>
      <c r="GN47" s="626"/>
      <c r="GO47" s="626"/>
      <c r="GP47" s="626"/>
      <c r="GQ47" s="626"/>
      <c r="GR47" s="626"/>
      <c r="GS47" s="626"/>
      <c r="GT47" s="626"/>
      <c r="GU47" s="626"/>
      <c r="GV47" s="626"/>
      <c r="GW47" s="626"/>
      <c r="GX47" s="626"/>
      <c r="GY47" s="626"/>
      <c r="GZ47" s="626"/>
      <c r="HA47" s="626"/>
      <c r="HB47" s="626"/>
      <c r="HC47" s="626"/>
      <c r="HD47" s="626"/>
      <c r="HE47" s="626"/>
      <c r="HF47" s="626"/>
      <c r="HG47" s="626"/>
      <c r="HH47" s="626"/>
      <c r="HI47" s="626"/>
      <c r="HJ47" s="626"/>
      <c r="HK47" s="626"/>
      <c r="HL47" s="626"/>
      <c r="HM47" s="626"/>
      <c r="HN47" s="626"/>
      <c r="HO47" s="626"/>
      <c r="HP47" s="626"/>
      <c r="HQ47" s="626"/>
      <c r="HR47" s="626"/>
      <c r="HS47" s="626"/>
      <c r="HT47" s="626"/>
      <c r="HU47" s="626"/>
      <c r="HV47" s="626"/>
      <c r="HW47" s="626"/>
      <c r="HX47" s="626"/>
      <c r="HY47" s="626"/>
      <c r="HZ47" s="626"/>
      <c r="IA47" s="626"/>
      <c r="IB47" s="626"/>
      <c r="IC47" s="626"/>
      <c r="ID47" s="626"/>
      <c r="IE47" s="626"/>
      <c r="IF47" s="626"/>
      <c r="IG47" s="626"/>
      <c r="IH47" s="626"/>
      <c r="II47" s="626"/>
      <c r="IJ47" s="626"/>
      <c r="IK47" s="626"/>
      <c r="IL47" s="626"/>
      <c r="IM47" s="626"/>
      <c r="IN47" s="626"/>
      <c r="IO47" s="626"/>
      <c r="IP47" s="626"/>
      <c r="IQ47" s="626"/>
      <c r="IR47" s="626"/>
      <c r="IS47" s="626"/>
      <c r="IT47" s="626"/>
      <c r="IU47" s="626"/>
      <c r="IV47" s="626"/>
    </row>
    <row r="48" spans="1:256" s="3"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8" customHeight="1"/>
    <row r="55" s="2" customFormat="1" ht="18" customHeight="1"/>
    <row r="56" s="2" customFormat="1" ht="18" customHeight="1"/>
    <row r="57" s="2" customFormat="1" ht="18" customHeight="1"/>
    <row r="58" s="2" customFormat="1" ht="12"/>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sheetData>
  <mergeCells count="55">
    <mergeCell ref="A46:IV46"/>
    <mergeCell ref="A47:IV47"/>
    <mergeCell ref="A1:F1"/>
    <mergeCell ref="A3:A5"/>
    <mergeCell ref="B2:F2"/>
    <mergeCell ref="D3:F3"/>
    <mergeCell ref="D4:F4"/>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showZeros="0" workbookViewId="0">
      <selection sqref="A1:F1"/>
    </sheetView>
  </sheetViews>
  <sheetFormatPr defaultRowHeight="14.25"/>
  <cols>
    <col min="1" max="1" width="22.875" style="1" customWidth="1"/>
    <col min="2" max="9" width="16.375" style="1" customWidth="1"/>
    <col min="10" max="10" width="13.5" style="1" customWidth="1"/>
    <col min="11" max="16384" width="9" style="1"/>
  </cols>
  <sheetData>
    <row r="1" spans="1:8" ht="24" customHeight="1">
      <c r="A1" s="22" t="s">
        <v>824</v>
      </c>
      <c r="B1" s="22"/>
      <c r="C1" s="22"/>
      <c r="D1" s="22"/>
      <c r="E1" s="22"/>
      <c r="F1" s="22"/>
      <c r="G1" s="5"/>
      <c r="H1" s="5"/>
    </row>
    <row r="2" spans="1:8" ht="18" customHeight="1" thickBot="1">
      <c r="A2" s="21"/>
      <c r="B2" s="20"/>
      <c r="C2" s="20"/>
      <c r="D2" s="20"/>
      <c r="E2" s="20"/>
      <c r="F2" s="20"/>
    </row>
    <row r="3" spans="1:8" ht="18" customHeight="1">
      <c r="A3" s="599" t="s">
        <v>5</v>
      </c>
      <c r="B3" s="575" t="s">
        <v>767</v>
      </c>
      <c r="C3" s="576" t="s">
        <v>825</v>
      </c>
      <c r="D3" s="570" t="s">
        <v>790</v>
      </c>
      <c r="E3" s="568"/>
      <c r="F3" s="568"/>
    </row>
    <row r="4" spans="1:8" ht="18" customHeight="1">
      <c r="A4" s="465"/>
      <c r="B4" s="518" t="s">
        <v>768</v>
      </c>
      <c r="C4" s="577" t="s">
        <v>826</v>
      </c>
      <c r="D4" s="574"/>
      <c r="E4" s="572"/>
      <c r="F4" s="572"/>
    </row>
    <row r="5" spans="1:8" ht="18" customHeight="1">
      <c r="A5" s="465"/>
      <c r="B5" s="518" t="s">
        <v>706</v>
      </c>
      <c r="C5" s="577" t="s">
        <v>519</v>
      </c>
      <c r="D5" s="467" t="s">
        <v>4</v>
      </c>
      <c r="E5" s="467" t="s">
        <v>3</v>
      </c>
      <c r="F5" s="467" t="s">
        <v>794</v>
      </c>
    </row>
    <row r="6" spans="1:8" ht="18" customHeight="1">
      <c r="A6" s="16"/>
      <c r="B6" s="30"/>
      <c r="C6" s="14"/>
      <c r="D6" s="29"/>
      <c r="E6" s="29"/>
      <c r="F6" s="29"/>
    </row>
    <row r="7" spans="1:8" ht="18" customHeight="1">
      <c r="A7" s="11" t="s">
        <v>1</v>
      </c>
      <c r="B7" s="13">
        <v>12335.9483</v>
      </c>
      <c r="C7" s="12">
        <v>210.69309999999999</v>
      </c>
      <c r="D7" s="12">
        <v>159.58019999999999</v>
      </c>
      <c r="E7" s="12">
        <v>109.8618</v>
      </c>
      <c r="F7" s="12">
        <v>261.40690000000001</v>
      </c>
      <c r="G7" s="28"/>
    </row>
    <row r="8" spans="1:8" ht="18" customHeight="1">
      <c r="A8" s="11" t="s">
        <v>0</v>
      </c>
      <c r="B8" s="27"/>
      <c r="C8" s="26"/>
      <c r="D8" s="26"/>
      <c r="E8" s="26"/>
      <c r="F8" s="26"/>
    </row>
    <row r="9" spans="1:8" ht="18" customHeight="1">
      <c r="A9" s="335" t="s">
        <v>159</v>
      </c>
      <c r="B9" s="10">
        <v>372.22309999999999</v>
      </c>
      <c r="C9" s="9">
        <v>12.5596</v>
      </c>
      <c r="D9" s="9">
        <v>12.2356</v>
      </c>
      <c r="E9" s="9">
        <v>7.7321999999999997</v>
      </c>
      <c r="F9" s="9">
        <v>19.691299999999998</v>
      </c>
    </row>
    <row r="10" spans="1:8" ht="18" customHeight="1">
      <c r="A10" s="336" t="s">
        <v>160</v>
      </c>
      <c r="B10" s="10">
        <v>212.0248</v>
      </c>
      <c r="C10" s="9">
        <v>5.6140999999999996</v>
      </c>
      <c r="D10" s="9">
        <v>5.5875000000000004</v>
      </c>
      <c r="E10" s="9">
        <v>4.5652999999999997</v>
      </c>
      <c r="F10" s="9">
        <v>10.729699999999999</v>
      </c>
    </row>
    <row r="11" spans="1:8" ht="18" customHeight="1">
      <c r="A11" s="336" t="s">
        <v>161</v>
      </c>
      <c r="B11" s="10">
        <v>561.50310000000002</v>
      </c>
      <c r="C11" s="9">
        <v>5.1803999999999997</v>
      </c>
      <c r="D11" s="9">
        <v>4.7058</v>
      </c>
      <c r="E11" s="9">
        <v>2.5253999999999999</v>
      </c>
      <c r="F11" s="9">
        <v>6.7561999999999998</v>
      </c>
    </row>
    <row r="12" spans="1:8" ht="18" customHeight="1">
      <c r="A12" s="336" t="s">
        <v>162</v>
      </c>
      <c r="B12" s="10">
        <v>211.61150000000001</v>
      </c>
      <c r="C12" s="9">
        <v>1.6644000000000001</v>
      </c>
      <c r="D12" s="9">
        <v>2.2153999999999998</v>
      </c>
      <c r="E12" s="9">
        <v>1.2037</v>
      </c>
      <c r="F12" s="9">
        <v>4.0216000000000003</v>
      </c>
    </row>
    <row r="13" spans="1:8" ht="18" customHeight="1">
      <c r="A13" s="336" t="s">
        <v>163</v>
      </c>
      <c r="B13" s="10">
        <v>233.8563</v>
      </c>
      <c r="C13" s="9">
        <v>2.2021999999999999</v>
      </c>
      <c r="D13" s="9">
        <v>2.6758999999999999</v>
      </c>
      <c r="E13" s="9">
        <v>1.5081</v>
      </c>
      <c r="F13" s="9">
        <v>4.0033000000000003</v>
      </c>
    </row>
    <row r="14" spans="1:8" ht="18" customHeight="1">
      <c r="A14" s="128"/>
      <c r="B14" s="10"/>
      <c r="C14" s="9"/>
      <c r="D14" s="9"/>
      <c r="E14" s="9"/>
      <c r="F14" s="9"/>
    </row>
    <row r="15" spans="1:8" ht="18" customHeight="1">
      <c r="A15" s="336" t="s">
        <v>164</v>
      </c>
      <c r="B15" s="10">
        <v>592.96529999999996</v>
      </c>
      <c r="C15" s="9">
        <v>13.5403</v>
      </c>
      <c r="D15" s="9">
        <v>7.3510999999999997</v>
      </c>
      <c r="E15" s="9">
        <v>5.6733000000000002</v>
      </c>
      <c r="F15" s="9">
        <v>8.484</v>
      </c>
    </row>
    <row r="16" spans="1:8" ht="18" customHeight="1">
      <c r="A16" s="336" t="s">
        <v>165</v>
      </c>
      <c r="B16" s="10">
        <v>310.48860000000002</v>
      </c>
      <c r="C16" s="9">
        <v>5.6307</v>
      </c>
      <c r="D16" s="9">
        <v>2.1880999999999999</v>
      </c>
      <c r="E16" s="9">
        <v>1.1091</v>
      </c>
      <c r="F16" s="9">
        <v>4.3299000000000003</v>
      </c>
    </row>
    <row r="17" spans="1:6" ht="18" customHeight="1">
      <c r="A17" s="336" t="s">
        <v>166</v>
      </c>
      <c r="B17" s="10">
        <v>290.09660000000002</v>
      </c>
      <c r="C17" s="9">
        <v>3.4428999999999998</v>
      </c>
      <c r="D17" s="9">
        <v>2.9984999999999999</v>
      </c>
      <c r="E17" s="9">
        <v>1.9388000000000001</v>
      </c>
      <c r="F17" s="9">
        <v>6.4245999999999999</v>
      </c>
    </row>
    <row r="18" spans="1:6" ht="18" customHeight="1">
      <c r="A18" s="128"/>
      <c r="B18" s="10"/>
      <c r="C18" s="9"/>
      <c r="D18" s="9"/>
      <c r="E18" s="9"/>
      <c r="F18" s="9"/>
    </row>
    <row r="19" spans="1:6" ht="18" customHeight="1">
      <c r="A19" s="336" t="s">
        <v>167</v>
      </c>
      <c r="B19" s="10">
        <v>657.29830000000004</v>
      </c>
      <c r="C19" s="9">
        <v>7.7134999999999998</v>
      </c>
      <c r="D19" s="9">
        <v>12.0458</v>
      </c>
      <c r="E19" s="9">
        <v>13.3058</v>
      </c>
      <c r="F19" s="9">
        <v>0.69140000000000001</v>
      </c>
    </row>
    <row r="20" spans="1:6" ht="18" customHeight="1">
      <c r="A20" s="336" t="s">
        <v>168</v>
      </c>
      <c r="B20" s="10">
        <v>1086.4369999999999</v>
      </c>
      <c r="C20" s="9">
        <v>24.398499999999999</v>
      </c>
      <c r="D20" s="9">
        <v>19.411200000000001</v>
      </c>
      <c r="E20" s="9">
        <v>12.291600000000001</v>
      </c>
      <c r="F20" s="9">
        <v>40.030299999999997</v>
      </c>
    </row>
    <row r="21" spans="1:6" ht="18" customHeight="1">
      <c r="A21" s="336" t="s">
        <v>169</v>
      </c>
      <c r="B21" s="10">
        <v>863.73839999999996</v>
      </c>
      <c r="C21" s="9">
        <v>12.391500000000001</v>
      </c>
      <c r="D21" s="9">
        <v>12.542299999999999</v>
      </c>
      <c r="E21" s="9">
        <v>9.7901000000000007</v>
      </c>
      <c r="F21" s="9">
        <v>14.2684</v>
      </c>
    </row>
    <row r="22" spans="1:6" ht="18" customHeight="1">
      <c r="A22" s="336" t="s">
        <v>170</v>
      </c>
      <c r="B22" s="10">
        <v>346.92079999999999</v>
      </c>
      <c r="C22" s="9">
        <v>4.9813000000000001</v>
      </c>
      <c r="D22" s="9">
        <v>3.6314000000000002</v>
      </c>
      <c r="E22" s="9">
        <v>2.3371</v>
      </c>
      <c r="F22" s="9">
        <v>4.9547999999999996</v>
      </c>
    </row>
    <row r="23" spans="1:6" ht="18" customHeight="1">
      <c r="A23" s="336" t="s">
        <v>171</v>
      </c>
      <c r="B23" s="10">
        <v>374.42189999999999</v>
      </c>
      <c r="C23" s="9">
        <v>4.8829000000000002</v>
      </c>
      <c r="D23" s="9">
        <v>4.3178999999999998</v>
      </c>
      <c r="E23" s="9">
        <v>2.9477000000000002</v>
      </c>
      <c r="F23" s="9">
        <v>8.1813000000000002</v>
      </c>
    </row>
    <row r="24" spans="1:6" ht="18" customHeight="1">
      <c r="A24" s="336" t="s">
        <v>172</v>
      </c>
      <c r="B24" s="10">
        <v>169.97020000000001</v>
      </c>
      <c r="C24" s="9">
        <v>0.95440000000000003</v>
      </c>
      <c r="D24" s="9">
        <v>0.75129999999999997</v>
      </c>
      <c r="E24" s="9">
        <v>0.38600000000000001</v>
      </c>
      <c r="F24" s="9">
        <v>2.7614000000000001</v>
      </c>
    </row>
    <row r="25" spans="1:6" ht="18" customHeight="1">
      <c r="A25" s="336" t="s">
        <v>173</v>
      </c>
      <c r="B25" s="10">
        <v>774.08550000000002</v>
      </c>
      <c r="C25" s="9">
        <v>17.952400000000001</v>
      </c>
      <c r="D25" s="9">
        <v>11.6609</v>
      </c>
      <c r="E25" s="9">
        <v>9.1045999999999996</v>
      </c>
      <c r="F25" s="9">
        <v>19.0288</v>
      </c>
    </row>
    <row r="26" spans="1:6" ht="18" customHeight="1">
      <c r="A26" s="128"/>
      <c r="B26" s="10"/>
      <c r="C26" s="9"/>
      <c r="D26" s="9"/>
      <c r="E26" s="9"/>
      <c r="F26" s="9"/>
    </row>
    <row r="27" spans="1:6" ht="18" customHeight="1">
      <c r="A27" s="336" t="s">
        <v>174</v>
      </c>
      <c r="B27" s="10">
        <v>412.8682</v>
      </c>
      <c r="C27" s="9">
        <v>5.2820999999999998</v>
      </c>
      <c r="D27" s="9">
        <v>4.4660000000000002</v>
      </c>
      <c r="E27" s="9">
        <v>2.3767999999999998</v>
      </c>
      <c r="F27" s="9">
        <v>8.0881000000000007</v>
      </c>
    </row>
    <row r="28" spans="1:6" ht="18" customHeight="1">
      <c r="A28" s="336" t="s">
        <v>175</v>
      </c>
      <c r="B28" s="10">
        <v>381.81079999999997</v>
      </c>
      <c r="C28" s="9">
        <v>10.978300000000001</v>
      </c>
      <c r="D28" s="9">
        <v>3.7772000000000001</v>
      </c>
      <c r="E28" s="9">
        <v>1.9538</v>
      </c>
      <c r="F28" s="9">
        <v>8.1126000000000005</v>
      </c>
    </row>
    <row r="29" spans="1:6" ht="18" customHeight="1">
      <c r="A29" s="336" t="s">
        <v>176</v>
      </c>
      <c r="B29" s="10">
        <v>527.12800000000004</v>
      </c>
      <c r="C29" s="9">
        <v>12.111599999999999</v>
      </c>
      <c r="D29" s="9">
        <v>4.1528999999999998</v>
      </c>
      <c r="E29" s="9">
        <v>2.6478000000000002</v>
      </c>
      <c r="F29" s="9">
        <v>8.4951000000000008</v>
      </c>
    </row>
    <row r="30" spans="1:6" ht="18" customHeight="1">
      <c r="A30" s="336" t="s">
        <v>177</v>
      </c>
      <c r="B30" s="10">
        <v>2038.4929</v>
      </c>
      <c r="C30" s="9">
        <v>24.267299999999999</v>
      </c>
      <c r="D30" s="9">
        <v>19.227</v>
      </c>
      <c r="E30" s="9">
        <v>12.1503</v>
      </c>
      <c r="F30" s="9">
        <v>30.6568</v>
      </c>
    </row>
    <row r="31" spans="1:6" ht="18" customHeight="1">
      <c r="A31" s="336" t="s">
        <v>178</v>
      </c>
      <c r="B31" s="10">
        <v>218.45349999999999</v>
      </c>
      <c r="C31" s="9">
        <v>3.5546000000000002</v>
      </c>
      <c r="D31" s="9">
        <v>2.5493999999999999</v>
      </c>
      <c r="E31" s="9">
        <v>1.6178999999999999</v>
      </c>
      <c r="F31" s="9">
        <v>5.8258999999999999</v>
      </c>
    </row>
    <row r="32" spans="1:6" ht="18" customHeight="1">
      <c r="A32" s="336" t="s">
        <v>179</v>
      </c>
      <c r="B32" s="10">
        <v>92.597800000000007</v>
      </c>
      <c r="C32" s="9">
        <v>1.5101</v>
      </c>
      <c r="D32" s="9">
        <v>0.59970000000000001</v>
      </c>
      <c r="E32" s="9">
        <v>0.32440000000000002</v>
      </c>
      <c r="F32" s="9">
        <v>2.1676000000000002</v>
      </c>
    </row>
    <row r="33" spans="1:12" ht="18" customHeight="1">
      <c r="A33" s="128"/>
      <c r="B33" s="10"/>
      <c r="C33" s="9"/>
      <c r="D33" s="9"/>
      <c r="E33" s="9"/>
      <c r="F33" s="9"/>
    </row>
    <row r="34" spans="1:12" ht="18" customHeight="1">
      <c r="A34" s="336" t="s">
        <v>180</v>
      </c>
      <c r="B34" s="10">
        <v>175.71090000000001</v>
      </c>
      <c r="C34" s="9">
        <v>4.8758999999999997</v>
      </c>
      <c r="D34" s="9">
        <v>2.0994999999999999</v>
      </c>
      <c r="E34" s="9">
        <v>1.5882000000000001</v>
      </c>
      <c r="F34" s="9">
        <v>4.0829000000000004</v>
      </c>
    </row>
    <row r="35" spans="1:12" ht="18" customHeight="1">
      <c r="A35" s="336" t="s">
        <v>181</v>
      </c>
      <c r="B35" s="10">
        <v>484.22719999999998</v>
      </c>
      <c r="C35" s="9">
        <v>5.8639000000000001</v>
      </c>
      <c r="D35" s="9">
        <v>5.0480999999999998</v>
      </c>
      <c r="E35" s="9">
        <v>3.9087000000000001</v>
      </c>
      <c r="F35" s="9">
        <v>10.876099999999999</v>
      </c>
    </row>
    <row r="36" spans="1:12" ht="18" customHeight="1">
      <c r="A36" s="336" t="s">
        <v>182</v>
      </c>
      <c r="B36" s="10">
        <v>164.30199999999999</v>
      </c>
      <c r="C36" s="9">
        <v>2.2694999999999999</v>
      </c>
      <c r="D36" s="9">
        <v>1.3039000000000001</v>
      </c>
      <c r="E36" s="9">
        <v>0.50239999999999996</v>
      </c>
      <c r="F36" s="9">
        <v>2.9218000000000002</v>
      </c>
    </row>
    <row r="37" spans="1:12" ht="18" customHeight="1">
      <c r="A37" s="336" t="s">
        <v>183</v>
      </c>
      <c r="B37" s="10">
        <v>210.22880000000001</v>
      </c>
      <c r="C37" s="9">
        <v>3.9965000000000002</v>
      </c>
      <c r="D37" s="9">
        <v>3.0026999999999999</v>
      </c>
      <c r="E37" s="9">
        <v>1.6918</v>
      </c>
      <c r="F37" s="9">
        <v>8.0915999999999997</v>
      </c>
    </row>
    <row r="38" spans="1:12" ht="18" customHeight="1">
      <c r="A38" s="336" t="s">
        <v>184</v>
      </c>
      <c r="B38" s="10">
        <v>14.781499999999999</v>
      </c>
      <c r="C38" s="9">
        <v>0.3175</v>
      </c>
      <c r="D38" s="9">
        <v>0.34139999999999998</v>
      </c>
      <c r="E38" s="9">
        <v>0.16550000000000001</v>
      </c>
      <c r="F38" s="9">
        <v>0.56130000000000002</v>
      </c>
    </row>
    <row r="39" spans="1:12" ht="18" customHeight="1">
      <c r="A39" s="128"/>
      <c r="B39" s="10"/>
      <c r="C39" s="9"/>
      <c r="D39" s="9"/>
      <c r="E39" s="9"/>
      <c r="F39" s="9"/>
    </row>
    <row r="40" spans="1:12" ht="18" customHeight="1">
      <c r="A40" s="336" t="s">
        <v>185</v>
      </c>
      <c r="B40" s="10">
        <v>180.07589999999999</v>
      </c>
      <c r="C40" s="9">
        <v>2.4278</v>
      </c>
      <c r="D40" s="9">
        <v>2.4159999999999999</v>
      </c>
      <c r="E40" s="9">
        <v>0.93430000000000002</v>
      </c>
      <c r="F40" s="9">
        <v>4.3125</v>
      </c>
    </row>
    <row r="41" spans="1:12" ht="18" customHeight="1">
      <c r="A41" s="336" t="s">
        <v>186</v>
      </c>
      <c r="B41" s="10">
        <v>82.004499999999993</v>
      </c>
      <c r="C41" s="9">
        <v>1.0173000000000001</v>
      </c>
      <c r="D41" s="9">
        <v>0.95099999999999996</v>
      </c>
      <c r="E41" s="9">
        <v>0.47049999999999997</v>
      </c>
      <c r="F41" s="9">
        <v>1.859</v>
      </c>
    </row>
    <row r="42" spans="1:12" ht="18" customHeight="1">
      <c r="A42" s="336" t="s">
        <v>187</v>
      </c>
      <c r="B42" s="10">
        <v>6.3840000000000003</v>
      </c>
      <c r="C42" s="9">
        <v>0.1381</v>
      </c>
      <c r="D42" s="9">
        <v>0.18210000000000001</v>
      </c>
      <c r="E42" s="9">
        <v>6.2E-2</v>
      </c>
      <c r="F42" s="9">
        <v>0.4541</v>
      </c>
    </row>
    <row r="43" spans="1:12" ht="18" customHeight="1">
      <c r="A43" s="336" t="s">
        <v>188</v>
      </c>
      <c r="B43" s="10">
        <v>39.823900000000002</v>
      </c>
      <c r="C43" s="9">
        <v>0.56289999999999996</v>
      </c>
      <c r="D43" s="9">
        <v>0.57850000000000001</v>
      </c>
      <c r="E43" s="9">
        <v>0.28649999999999998</v>
      </c>
      <c r="F43" s="9">
        <v>0.66559999999999997</v>
      </c>
    </row>
    <row r="44" spans="1:12" s="5" customFormat="1" ht="18" customHeight="1">
      <c r="A44" s="336" t="s">
        <v>189</v>
      </c>
      <c r="B44" s="10">
        <v>249.417</v>
      </c>
      <c r="C44" s="9">
        <v>8.4106000000000005</v>
      </c>
      <c r="D44" s="9">
        <v>4.5660999999999996</v>
      </c>
      <c r="E44" s="9">
        <v>2.7621000000000002</v>
      </c>
      <c r="F44" s="9">
        <v>9.8788999999999998</v>
      </c>
      <c r="I44" s="1"/>
      <c r="J44" s="1"/>
      <c r="K44" s="1"/>
      <c r="L44" s="1"/>
    </row>
    <row r="45" spans="1:12" ht="18" customHeight="1" thickBot="1">
      <c r="A45" s="8"/>
      <c r="B45" s="25"/>
      <c r="C45" s="24"/>
      <c r="D45" s="24"/>
      <c r="E45" s="24"/>
      <c r="F45" s="24"/>
    </row>
    <row r="46" spans="1:12" s="23" customFormat="1" ht="18" customHeight="1"/>
    <row r="47" spans="1:12" s="2" customFormat="1" ht="18" customHeight="1"/>
    <row r="48" spans="1:12" s="2"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2"/>
    <row r="55" s="2" customFormat="1" ht="12"/>
    <row r="56" s="2" customFormat="1" ht="12"/>
    <row r="57" s="2" customFormat="1" ht="12"/>
    <row r="58" s="2" customFormat="1" ht="12"/>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sheetData>
  <mergeCells count="54">
    <mergeCell ref="A46:IV46"/>
    <mergeCell ref="A47:IV47"/>
    <mergeCell ref="A1:F1"/>
    <mergeCell ref="A3:A5"/>
    <mergeCell ref="D3:F4"/>
    <mergeCell ref="B2:F2"/>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showZeros="0" workbookViewId="0">
      <selection activeCell="J33" sqref="J33"/>
    </sheetView>
  </sheetViews>
  <sheetFormatPr defaultRowHeight="14.25"/>
  <cols>
    <col min="1" max="1" width="22.875" style="1" customWidth="1"/>
    <col min="2" max="9" width="17.5" style="1" customWidth="1"/>
    <col min="10" max="10" width="13.375" style="1" customWidth="1"/>
    <col min="11" max="11" width="16.375" style="1" customWidth="1"/>
    <col min="12" max="14" width="8.75" style="1" customWidth="1"/>
    <col min="15" max="16384" width="9" style="1"/>
  </cols>
  <sheetData>
    <row r="1" spans="1:14" ht="27" customHeight="1">
      <c r="A1" s="22" t="s">
        <v>828</v>
      </c>
      <c r="B1" s="22"/>
      <c r="C1" s="22"/>
      <c r="D1" s="22"/>
      <c r="E1" s="22"/>
      <c r="F1" s="22"/>
      <c r="G1" s="673"/>
      <c r="H1" s="673"/>
      <c r="I1" s="673"/>
      <c r="J1" s="673"/>
      <c r="K1" s="673"/>
      <c r="L1" s="673"/>
      <c r="M1" s="673"/>
      <c r="N1" s="673"/>
    </row>
    <row r="2" spans="1:14" ht="18" customHeight="1" thickBot="1">
      <c r="A2" s="580" t="s">
        <v>829</v>
      </c>
      <c r="B2" s="662"/>
      <c r="C2" s="662"/>
      <c r="D2" s="662"/>
      <c r="E2" s="662"/>
      <c r="F2" s="662"/>
      <c r="G2" s="673"/>
      <c r="H2" s="673"/>
      <c r="I2" s="673"/>
      <c r="J2" s="673"/>
      <c r="K2" s="673"/>
      <c r="L2" s="673"/>
      <c r="M2" s="673"/>
      <c r="N2" s="673"/>
    </row>
    <row r="3" spans="1:14" ht="18" customHeight="1">
      <c r="A3" s="581" t="s">
        <v>281</v>
      </c>
      <c r="B3" s="663" t="s">
        <v>830</v>
      </c>
      <c r="C3" s="664"/>
      <c r="D3" s="665" t="s">
        <v>835</v>
      </c>
      <c r="E3" s="666"/>
      <c r="F3" s="666"/>
      <c r="G3" s="673"/>
      <c r="H3" s="673"/>
      <c r="I3" s="673"/>
      <c r="J3" s="673"/>
      <c r="K3" s="673"/>
      <c r="L3" s="673"/>
      <c r="M3" s="673"/>
      <c r="N3" s="673"/>
    </row>
    <row r="4" spans="1:14" ht="18" customHeight="1">
      <c r="A4" s="667"/>
      <c r="B4" s="668"/>
      <c r="C4" s="460" t="s">
        <v>832</v>
      </c>
      <c r="D4" s="669" t="s">
        <v>833</v>
      </c>
      <c r="E4" s="669" t="s">
        <v>3</v>
      </c>
      <c r="F4" s="669" t="s">
        <v>834</v>
      </c>
      <c r="G4" s="673"/>
      <c r="H4" s="673"/>
      <c r="I4" s="673"/>
      <c r="J4" s="673"/>
      <c r="K4" s="673"/>
      <c r="L4" s="673"/>
      <c r="M4" s="673"/>
      <c r="N4" s="673"/>
    </row>
    <row r="5" spans="1:14" ht="18" customHeight="1">
      <c r="A5" s="582"/>
      <c r="B5" s="670" t="s">
        <v>2</v>
      </c>
      <c r="C5" s="671" t="s">
        <v>831</v>
      </c>
      <c r="D5" s="672"/>
      <c r="E5" s="672"/>
      <c r="F5" s="672"/>
      <c r="G5" s="673"/>
      <c r="H5" s="673"/>
      <c r="I5" s="673"/>
      <c r="J5" s="673"/>
      <c r="K5" s="673"/>
      <c r="L5" s="673"/>
      <c r="M5" s="673"/>
      <c r="N5" s="673"/>
    </row>
    <row r="6" spans="1:14" ht="18" customHeight="1">
      <c r="A6" s="16"/>
      <c r="B6" s="15"/>
      <c r="C6" s="14"/>
      <c r="D6" s="14"/>
      <c r="E6" s="14"/>
      <c r="F6" s="14"/>
      <c r="G6" s="673"/>
      <c r="H6" s="673"/>
      <c r="I6" s="673"/>
      <c r="J6" s="673"/>
      <c r="K6" s="673"/>
      <c r="L6" s="673"/>
      <c r="M6" s="673"/>
      <c r="N6" s="673"/>
    </row>
    <row r="7" spans="1:14" ht="18" customHeight="1">
      <c r="A7" s="11" t="s">
        <v>1</v>
      </c>
      <c r="B7" s="13">
        <v>10276.8038</v>
      </c>
      <c r="C7" s="12">
        <v>2862.5509999999999</v>
      </c>
      <c r="D7" s="12">
        <v>453.37108216151864</v>
      </c>
      <c r="E7" s="12">
        <v>200.39702988071224</v>
      </c>
      <c r="F7" s="12">
        <v>422.50443147240242</v>
      </c>
    </row>
    <row r="8" spans="1:14" ht="18" customHeight="1">
      <c r="A8" s="11" t="s">
        <v>0</v>
      </c>
      <c r="B8" s="13"/>
      <c r="C8" s="12"/>
      <c r="D8" s="12"/>
      <c r="E8" s="12"/>
      <c r="F8" s="12"/>
    </row>
    <row r="9" spans="1:14" ht="18" customHeight="1">
      <c r="A9" s="335" t="s">
        <v>159</v>
      </c>
      <c r="B9" s="10">
        <v>168.50899999999999</v>
      </c>
      <c r="C9" s="9">
        <v>17.747800000000002</v>
      </c>
      <c r="D9" s="9">
        <v>21.201923000000001</v>
      </c>
      <c r="E9" s="9">
        <v>7.138503</v>
      </c>
      <c r="F9" s="9">
        <v>57.216578000000005</v>
      </c>
    </row>
    <row r="10" spans="1:14" ht="18" customHeight="1">
      <c r="A10" s="336" t="s">
        <v>160</v>
      </c>
      <c r="B10" s="10">
        <v>79.397599999999997</v>
      </c>
      <c r="C10" s="9">
        <v>65.622500000000002</v>
      </c>
      <c r="D10" s="9">
        <v>28.481957689999998</v>
      </c>
      <c r="E10" s="9">
        <v>9.736262779999997</v>
      </c>
      <c r="F10" s="9">
        <v>36.417004459999994</v>
      </c>
    </row>
    <row r="11" spans="1:14" ht="18" customHeight="1">
      <c r="A11" s="336" t="s">
        <v>161</v>
      </c>
      <c r="B11" s="10">
        <v>840.30650000000003</v>
      </c>
      <c r="C11" s="9">
        <v>179.465</v>
      </c>
      <c r="D11" s="9">
        <v>24.846445429999999</v>
      </c>
      <c r="E11" s="9">
        <v>9.86368081</v>
      </c>
      <c r="F11" s="9">
        <v>20.887176869999994</v>
      </c>
    </row>
    <row r="12" spans="1:14" ht="18" customHeight="1">
      <c r="A12" s="336" t="s">
        <v>162</v>
      </c>
      <c r="B12" s="10">
        <v>249.7578</v>
      </c>
      <c r="C12" s="9">
        <v>68.842299999999994</v>
      </c>
      <c r="D12" s="9">
        <v>5.7435996799999991</v>
      </c>
      <c r="E12" s="9">
        <v>3.3919252200000001</v>
      </c>
      <c r="F12" s="9">
        <v>7.956536859999999</v>
      </c>
    </row>
    <row r="13" spans="1:14" ht="18" customHeight="1">
      <c r="A13" s="336" t="s">
        <v>163</v>
      </c>
      <c r="B13" s="10">
        <v>168.75</v>
      </c>
      <c r="C13" s="9">
        <v>41.756700000000002</v>
      </c>
      <c r="D13" s="9">
        <v>5.5671819999999999</v>
      </c>
      <c r="E13" s="9">
        <v>2.8929099999999996</v>
      </c>
      <c r="F13" s="9">
        <v>7.6642279999999996</v>
      </c>
    </row>
    <row r="14" spans="1:14" ht="18" customHeight="1">
      <c r="A14" s="128"/>
      <c r="B14" s="10"/>
      <c r="C14" s="9"/>
      <c r="D14" s="9"/>
      <c r="E14" s="9"/>
      <c r="F14" s="9"/>
    </row>
    <row r="15" spans="1:14" ht="18" customHeight="1">
      <c r="A15" s="336" t="s">
        <v>164</v>
      </c>
      <c r="B15" s="10">
        <v>146.77799999999999</v>
      </c>
      <c r="C15" s="9">
        <v>33.628700000000002</v>
      </c>
      <c r="D15" s="9">
        <v>5.49619357</v>
      </c>
      <c r="E15" s="9">
        <v>2.3586098737410075</v>
      </c>
      <c r="F15" s="9">
        <v>3.1350532981294963</v>
      </c>
    </row>
    <row r="16" spans="1:14" ht="18" customHeight="1">
      <c r="A16" s="336" t="s">
        <v>165</v>
      </c>
      <c r="B16" s="10">
        <v>86.660200000000003</v>
      </c>
      <c r="C16" s="9">
        <v>32.2483</v>
      </c>
      <c r="D16" s="9">
        <v>2.4263049999999997</v>
      </c>
      <c r="E16" s="9">
        <v>1.2200150000000001</v>
      </c>
      <c r="F16" s="9">
        <v>1.3682009999999996</v>
      </c>
    </row>
    <row r="17" spans="1:6" ht="18" customHeight="1">
      <c r="A17" s="336" t="s">
        <v>166</v>
      </c>
      <c r="B17" s="10">
        <v>131.21629999999999</v>
      </c>
      <c r="C17" s="9">
        <v>27.724499999999999</v>
      </c>
      <c r="D17" s="9">
        <v>7.2399889999999996</v>
      </c>
      <c r="E17" s="9">
        <v>2.0605310000000001</v>
      </c>
      <c r="F17" s="9">
        <v>3.8960539999999995</v>
      </c>
    </row>
    <row r="18" spans="1:6" ht="18" customHeight="1">
      <c r="A18" s="128"/>
      <c r="B18" s="10"/>
      <c r="C18" s="9"/>
      <c r="D18" s="9"/>
      <c r="E18" s="9"/>
      <c r="F18" s="9"/>
    </row>
    <row r="19" spans="1:6" ht="18" customHeight="1">
      <c r="A19" s="336" t="s">
        <v>167</v>
      </c>
      <c r="B19" s="10">
        <v>28.8903</v>
      </c>
      <c r="C19" s="9">
        <v>14.124599999999999</v>
      </c>
      <c r="D19" s="9">
        <v>6.8968803593000008</v>
      </c>
      <c r="E19" s="9">
        <v>6.7653548818999987</v>
      </c>
      <c r="F19" s="9">
        <v>25.009341939399999</v>
      </c>
    </row>
    <row r="20" spans="1:6" ht="18" customHeight="1">
      <c r="A20" s="336" t="s">
        <v>168</v>
      </c>
      <c r="B20" s="10">
        <v>333.49110000000002</v>
      </c>
      <c r="C20" s="9">
        <v>132.4134</v>
      </c>
      <c r="D20" s="9">
        <v>27.854072263199999</v>
      </c>
      <c r="E20" s="9">
        <v>15.720433606999999</v>
      </c>
      <c r="F20" s="9">
        <v>53.929594621999989</v>
      </c>
    </row>
    <row r="21" spans="1:6" ht="18" customHeight="1">
      <c r="A21" s="336" t="s">
        <v>169</v>
      </c>
      <c r="B21" s="10">
        <v>290.75940000000003</v>
      </c>
      <c r="C21" s="9">
        <v>134.15819999999999</v>
      </c>
      <c r="D21" s="9">
        <v>16.491146000000001</v>
      </c>
      <c r="E21" s="9">
        <v>7.319446000000001</v>
      </c>
      <c r="F21" s="9">
        <v>16.747010000000003</v>
      </c>
    </row>
    <row r="22" spans="1:6" ht="18" customHeight="1">
      <c r="A22" s="336" t="s">
        <v>170</v>
      </c>
      <c r="B22" s="10">
        <v>349.34840000000003</v>
      </c>
      <c r="C22" s="9">
        <v>93.030500000000004</v>
      </c>
      <c r="D22" s="9">
        <v>13.933906</v>
      </c>
      <c r="E22" s="9">
        <v>7.3395419999999998</v>
      </c>
      <c r="F22" s="9">
        <v>10.112658999999999</v>
      </c>
    </row>
    <row r="23" spans="1:6" ht="18" customHeight="1">
      <c r="A23" s="336" t="s">
        <v>171</v>
      </c>
      <c r="B23" s="10">
        <v>273.86349999999999</v>
      </c>
      <c r="C23" s="9">
        <v>57.734099999999998</v>
      </c>
      <c r="D23" s="9">
        <v>9.3978411522000016</v>
      </c>
      <c r="E23" s="9">
        <v>3.7325377151000008</v>
      </c>
      <c r="F23" s="9">
        <v>4.5939489873000001</v>
      </c>
    </row>
    <row r="24" spans="1:6" ht="18" customHeight="1">
      <c r="A24" s="336" t="s">
        <v>172</v>
      </c>
      <c r="B24" s="10">
        <v>272.28379999999999</v>
      </c>
      <c r="C24" s="9">
        <v>75.229100000000003</v>
      </c>
      <c r="D24" s="9">
        <v>6.9582423000000011</v>
      </c>
      <c r="E24" s="9">
        <v>3.2188408499999999</v>
      </c>
      <c r="F24" s="9">
        <v>4.3073949999999996</v>
      </c>
    </row>
    <row r="25" spans="1:6" ht="18" customHeight="1">
      <c r="A25" s="336" t="s">
        <v>173</v>
      </c>
      <c r="B25" s="10">
        <v>919.20929999999998</v>
      </c>
      <c r="C25" s="9">
        <v>318.00259999999997</v>
      </c>
      <c r="D25" s="9">
        <v>43.720933641899997</v>
      </c>
      <c r="E25" s="9">
        <v>18.225287599999998</v>
      </c>
      <c r="F25" s="9">
        <v>52.657972741900004</v>
      </c>
    </row>
    <row r="26" spans="1:6" ht="18" customHeight="1">
      <c r="A26" s="128"/>
      <c r="B26" s="10"/>
      <c r="C26" s="9"/>
      <c r="D26" s="9"/>
      <c r="E26" s="9"/>
      <c r="F26" s="9"/>
    </row>
    <row r="27" spans="1:6" ht="18" customHeight="1">
      <c r="A27" s="336" t="s">
        <v>174</v>
      </c>
      <c r="B27" s="10">
        <v>1211.7709</v>
      </c>
      <c r="C27" s="9">
        <v>251.06110000000001</v>
      </c>
      <c r="D27" s="9">
        <v>46.565979250800005</v>
      </c>
      <c r="E27" s="9">
        <v>16.204299556000002</v>
      </c>
      <c r="F27" s="9">
        <v>23.175249486400002</v>
      </c>
    </row>
    <row r="28" spans="1:6" ht="18" customHeight="1">
      <c r="A28" s="336" t="s">
        <v>175</v>
      </c>
      <c r="B28" s="10">
        <v>380.0231</v>
      </c>
      <c r="C28" s="9">
        <v>115.0158</v>
      </c>
      <c r="D28" s="9">
        <v>12.353026199999999</v>
      </c>
      <c r="E28" s="9">
        <v>6.3873373499999992</v>
      </c>
      <c r="F28" s="9">
        <v>7.8060369999999999</v>
      </c>
    </row>
    <row r="29" spans="1:6" ht="18" customHeight="1">
      <c r="A29" s="336" t="s">
        <v>176</v>
      </c>
      <c r="B29" s="10">
        <v>581.80809999999997</v>
      </c>
      <c r="C29" s="9">
        <v>217.79400000000001</v>
      </c>
      <c r="D29" s="9">
        <v>17.216854536172999</v>
      </c>
      <c r="E29" s="9">
        <v>10.082904944600003</v>
      </c>
      <c r="F29" s="9">
        <v>8.6129939193729985</v>
      </c>
    </row>
    <row r="30" spans="1:6" ht="18" customHeight="1">
      <c r="A30" s="336" t="s">
        <v>177</v>
      </c>
      <c r="B30" s="10">
        <v>157.6327</v>
      </c>
      <c r="C30" s="9">
        <v>51.820599999999999</v>
      </c>
      <c r="D30" s="9">
        <v>6.4830920006000001</v>
      </c>
      <c r="E30" s="9">
        <v>3.4911899000000006</v>
      </c>
      <c r="F30" s="9">
        <v>5.0345925299999994</v>
      </c>
    </row>
    <row r="31" spans="1:6" ht="18" customHeight="1">
      <c r="A31" s="336" t="s">
        <v>178</v>
      </c>
      <c r="B31" s="10">
        <v>220.35929999999999</v>
      </c>
      <c r="C31" s="9">
        <v>59.564900000000002</v>
      </c>
      <c r="D31" s="9">
        <v>8.461138</v>
      </c>
      <c r="E31" s="9">
        <v>3.8939326000000003</v>
      </c>
      <c r="F31" s="9">
        <v>4.6485885000000007</v>
      </c>
    </row>
    <row r="32" spans="1:6" ht="18" customHeight="1">
      <c r="A32" s="336" t="s">
        <v>179</v>
      </c>
      <c r="B32" s="10">
        <v>62.369900000000001</v>
      </c>
      <c r="C32" s="9">
        <v>17.7119</v>
      </c>
      <c r="D32" s="9">
        <v>2.5156484618000001</v>
      </c>
      <c r="E32" s="9">
        <v>1.0507311985000001</v>
      </c>
      <c r="F32" s="9">
        <v>0.97585895530000011</v>
      </c>
    </row>
    <row r="33" spans="1:7" ht="18" customHeight="1">
      <c r="A33" s="128"/>
      <c r="B33" s="10"/>
      <c r="C33" s="9"/>
      <c r="D33" s="9"/>
      <c r="E33" s="9"/>
      <c r="F33" s="9"/>
    </row>
    <row r="34" spans="1:7" ht="18" customHeight="1">
      <c r="A34" s="336" t="s">
        <v>180</v>
      </c>
      <c r="B34" s="10">
        <v>807.36339999999996</v>
      </c>
      <c r="C34" s="9">
        <v>264.98009999999999</v>
      </c>
      <c r="D34" s="9">
        <v>33.457506000000002</v>
      </c>
      <c r="E34" s="9">
        <v>23.592710999999998</v>
      </c>
      <c r="F34" s="9">
        <v>9.9094999999999995</v>
      </c>
    </row>
    <row r="35" spans="1:7" ht="18" customHeight="1">
      <c r="A35" s="336" t="s">
        <v>181</v>
      </c>
      <c r="B35" s="10">
        <v>669.63990000000001</v>
      </c>
      <c r="C35" s="9">
        <v>199.64570000000001</v>
      </c>
      <c r="D35" s="9">
        <v>29.553084720299999</v>
      </c>
      <c r="E35" s="9">
        <v>14.202532934900001</v>
      </c>
      <c r="F35" s="9">
        <v>21.593833919599998</v>
      </c>
    </row>
    <row r="36" spans="1:7" ht="18" customHeight="1">
      <c r="A36" s="336" t="s">
        <v>182</v>
      </c>
      <c r="B36" s="10">
        <v>223.86580000000001</v>
      </c>
      <c r="C36" s="9">
        <v>63.470599999999997</v>
      </c>
      <c r="D36" s="9">
        <v>7.0566816999999995</v>
      </c>
      <c r="E36" s="9">
        <v>3.7427475500000003</v>
      </c>
      <c r="F36" s="9">
        <v>5.2419560000000001</v>
      </c>
    </row>
    <row r="37" spans="1:7" ht="18" customHeight="1">
      <c r="A37" s="336" t="s">
        <v>183</v>
      </c>
      <c r="B37" s="10">
        <v>469.44850000000002</v>
      </c>
      <c r="C37" s="9">
        <v>91.68</v>
      </c>
      <c r="D37" s="9">
        <v>11.077628708559999</v>
      </c>
      <c r="E37" s="9">
        <v>3.5199782999999996</v>
      </c>
      <c r="F37" s="9">
        <v>7.2832790999999997</v>
      </c>
    </row>
    <row r="38" spans="1:7" ht="18" customHeight="1">
      <c r="A38" s="336" t="s">
        <v>184</v>
      </c>
      <c r="B38" s="10">
        <v>80.454599999999999</v>
      </c>
      <c r="C38" s="9">
        <v>23.520900000000001</v>
      </c>
      <c r="D38" s="9">
        <v>2.2215801500000003</v>
      </c>
      <c r="E38" s="9">
        <v>1.7433463499999997</v>
      </c>
      <c r="F38" s="9">
        <v>0.152</v>
      </c>
    </row>
    <row r="39" spans="1:7" ht="18" customHeight="1">
      <c r="A39" s="128"/>
      <c r="B39" s="10"/>
      <c r="C39" s="9"/>
      <c r="D39" s="9"/>
      <c r="E39" s="9"/>
      <c r="F39" s="9"/>
    </row>
    <row r="40" spans="1:7" ht="18" customHeight="1">
      <c r="A40" s="336" t="s">
        <v>185</v>
      </c>
      <c r="B40" s="10">
        <v>439.67</v>
      </c>
      <c r="C40" s="9">
        <v>97.046700000000001</v>
      </c>
      <c r="D40" s="9">
        <v>23.809368133085613</v>
      </c>
      <c r="E40" s="9">
        <v>4.4002187589712225</v>
      </c>
      <c r="F40" s="9">
        <v>13.436174383000004</v>
      </c>
    </row>
    <row r="41" spans="1:7" ht="18" customHeight="1">
      <c r="A41" s="336" t="s">
        <v>186</v>
      </c>
      <c r="B41" s="10">
        <v>185.49</v>
      </c>
      <c r="C41" s="9">
        <v>37.950000000000003</v>
      </c>
      <c r="D41" s="9">
        <v>15.6856226</v>
      </c>
      <c r="E41" s="9">
        <v>3.5409155000000005</v>
      </c>
      <c r="F41" s="9">
        <v>0.82232989999999995</v>
      </c>
    </row>
    <row r="42" spans="1:7" ht="18" customHeight="1">
      <c r="A42" s="336" t="s">
        <v>187</v>
      </c>
      <c r="B42" s="10">
        <v>65.051299999999998</v>
      </c>
      <c r="C42" s="9">
        <v>16.797000000000001</v>
      </c>
      <c r="D42" s="9">
        <v>1.8918286136000002</v>
      </c>
      <c r="E42" s="9">
        <v>0.53952260000000007</v>
      </c>
      <c r="F42" s="9">
        <v>1.396755</v>
      </c>
    </row>
    <row r="43" spans="1:7" ht="18" customHeight="1">
      <c r="A43" s="336" t="s">
        <v>188</v>
      </c>
      <c r="B43" s="10">
        <v>24.7121</v>
      </c>
      <c r="C43" s="9">
        <v>4.7321</v>
      </c>
      <c r="D43" s="9">
        <v>0.75969200000000003</v>
      </c>
      <c r="E43" s="9">
        <v>0.333374</v>
      </c>
      <c r="F43" s="9">
        <v>0.67707299999999992</v>
      </c>
    </row>
    <row r="44" spans="1:7" s="5" customFormat="1" ht="18" customHeight="1">
      <c r="A44" s="336" t="s">
        <v>189</v>
      </c>
      <c r="B44" s="10">
        <v>357.923</v>
      </c>
      <c r="C44" s="9">
        <v>58.031300000000002</v>
      </c>
      <c r="D44" s="9">
        <v>8.0057340000000003</v>
      </c>
      <c r="E44" s="9">
        <v>2.6874069999999999</v>
      </c>
      <c r="F44" s="9">
        <v>5.8394549999999992</v>
      </c>
      <c r="G44" s="1"/>
    </row>
    <row r="45" spans="1:7" s="5" customFormat="1" ht="18" customHeight="1" thickBot="1">
      <c r="A45" s="8"/>
      <c r="B45" s="7"/>
      <c r="C45" s="6"/>
      <c r="D45" s="6"/>
      <c r="E45" s="6"/>
      <c r="F45" s="6"/>
      <c r="G45" s="1"/>
    </row>
    <row r="46" spans="1:7" s="674" customFormat="1" ht="18" customHeight="1">
      <c r="A46" s="4"/>
      <c r="B46" s="4"/>
      <c r="C46" s="4"/>
      <c r="D46" s="4"/>
      <c r="E46" s="4"/>
      <c r="F46" s="4"/>
      <c r="G46" s="4"/>
    </row>
    <row r="47" spans="1:7" s="607" customFormat="1" ht="18" customHeight="1">
      <c r="A47" s="607" t="s">
        <v>836</v>
      </c>
    </row>
    <row r="48" spans="1:7" s="2" customFormat="1" ht="18" customHeight="1"/>
    <row r="49" s="2" customFormat="1" ht="18" customHeight="1"/>
    <row r="50" s="2" customFormat="1" ht="18" customHeight="1"/>
    <row r="51" s="2" customFormat="1" ht="18" customHeight="1"/>
    <row r="52" s="2" customFormat="1" ht="18" customHeight="1"/>
    <row r="53" s="2" customFormat="1" ht="18" customHeight="1"/>
    <row r="54" s="2" customFormat="1" ht="12"/>
    <row r="55" s="2" customFormat="1" ht="12"/>
    <row r="56" s="2" customFormat="1" ht="12"/>
    <row r="57" s="2" customFormat="1" ht="12"/>
    <row r="58" s="2" customFormat="1" ht="12"/>
    <row r="59" s="2" customFormat="1" ht="12"/>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row r="71" s="2" customFormat="1" ht="12"/>
    <row r="72" s="2" customFormat="1" ht="12"/>
    <row r="73" s="2" customFormat="1" ht="12"/>
    <row r="74" s="2" customFormat="1" ht="12"/>
    <row r="75" s="2" customFormat="1" ht="12"/>
    <row r="76" s="2" customFormat="1" ht="12"/>
    <row r="77" s="2" customFormat="1" ht="12"/>
    <row r="78" s="2" customFormat="1" ht="12"/>
    <row r="79" s="2" customFormat="1" ht="12"/>
    <row r="80" s="2" customFormat="1" ht="12"/>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sheetData>
  <mergeCells count="53">
    <mergeCell ref="A46:IV46"/>
    <mergeCell ref="A1:F1"/>
    <mergeCell ref="D3:F3"/>
    <mergeCell ref="A3:A5"/>
    <mergeCell ref="B2:F2"/>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s>
  <phoneticPr fontId="2"/>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workbookViewId="0">
      <selection activeCell="A18" sqref="A18:A53"/>
    </sheetView>
  </sheetViews>
  <sheetFormatPr defaultRowHeight="14.25"/>
  <cols>
    <col min="1" max="1" width="11.5" style="287" customWidth="1"/>
    <col min="2" max="7" width="11.375" style="287" customWidth="1"/>
    <col min="8" max="8" width="14.125" style="287" customWidth="1"/>
    <col min="9" max="16384" width="9" style="287"/>
  </cols>
  <sheetData>
    <row r="1" spans="1:19" ht="20.25">
      <c r="A1" s="91" t="s">
        <v>230</v>
      </c>
      <c r="B1" s="91"/>
      <c r="C1" s="91"/>
      <c r="D1" s="91"/>
      <c r="E1" s="91"/>
      <c r="F1" s="91"/>
      <c r="G1" s="91"/>
      <c r="H1" s="91"/>
    </row>
    <row r="2" spans="1:19" ht="15" thickBot="1">
      <c r="A2" s="90"/>
      <c r="B2" s="135"/>
      <c r="C2" s="135"/>
      <c r="D2" s="135"/>
      <c r="E2" s="135"/>
      <c r="F2" s="135"/>
      <c r="G2" s="135"/>
      <c r="H2" s="135"/>
    </row>
    <row r="3" spans="1:19" ht="25.5" customHeight="1">
      <c r="A3" s="324"/>
      <c r="B3" s="364" t="s">
        <v>231</v>
      </c>
      <c r="C3" s="88"/>
      <c r="D3" s="88"/>
      <c r="E3" s="88"/>
      <c r="F3" s="88"/>
      <c r="G3" s="334"/>
      <c r="H3" s="363" t="s">
        <v>226</v>
      </c>
      <c r="I3" s="368"/>
      <c r="J3" s="368"/>
      <c r="K3" s="368"/>
      <c r="L3" s="368"/>
      <c r="M3" s="368"/>
      <c r="N3" s="368"/>
      <c r="O3" s="368"/>
      <c r="P3" s="368"/>
      <c r="Q3" s="368"/>
      <c r="R3" s="368"/>
      <c r="S3" s="368"/>
    </row>
    <row r="4" spans="1:19" ht="25.5" customHeight="1">
      <c r="A4" s="325" t="s">
        <v>234</v>
      </c>
      <c r="B4" s="365"/>
      <c r="C4" s="242"/>
      <c r="D4" s="242"/>
      <c r="E4" s="242"/>
      <c r="F4" s="242"/>
      <c r="G4" s="366"/>
      <c r="H4" s="330" t="s">
        <v>227</v>
      </c>
      <c r="I4" s="368"/>
      <c r="J4" s="368"/>
      <c r="K4" s="368"/>
      <c r="L4" s="368"/>
      <c r="M4" s="368"/>
      <c r="N4" s="368"/>
      <c r="O4" s="368"/>
      <c r="P4" s="368"/>
      <c r="Q4" s="368"/>
      <c r="R4" s="368"/>
      <c r="S4" s="368"/>
    </row>
    <row r="5" spans="1:19" ht="25.5" customHeight="1">
      <c r="A5" s="325" t="s">
        <v>115</v>
      </c>
      <c r="B5" s="134" t="s">
        <v>152</v>
      </c>
      <c r="C5" s="134" t="s">
        <v>235</v>
      </c>
      <c r="D5" s="134" t="s">
        <v>236</v>
      </c>
      <c r="E5" s="134" t="s">
        <v>237</v>
      </c>
      <c r="F5" s="134" t="s">
        <v>233</v>
      </c>
      <c r="G5" s="134" t="s">
        <v>232</v>
      </c>
      <c r="H5" s="330" t="s">
        <v>228</v>
      </c>
      <c r="I5" s="368"/>
      <c r="J5" s="368"/>
      <c r="K5" s="368"/>
      <c r="L5" s="368"/>
      <c r="M5" s="368"/>
      <c r="N5" s="368"/>
      <c r="O5" s="368"/>
      <c r="P5" s="368"/>
      <c r="Q5" s="368"/>
      <c r="R5" s="368"/>
      <c r="S5" s="368"/>
    </row>
    <row r="6" spans="1:19">
      <c r="A6" s="83"/>
      <c r="B6" s="82"/>
      <c r="C6" s="81"/>
      <c r="D6" s="81"/>
      <c r="E6" s="81"/>
      <c r="F6" s="81"/>
      <c r="G6" s="81"/>
      <c r="H6" s="81"/>
      <c r="I6" s="368"/>
      <c r="J6" s="368"/>
      <c r="K6" s="368"/>
      <c r="L6" s="368"/>
      <c r="M6" s="368"/>
      <c r="N6" s="368"/>
      <c r="O6" s="368"/>
      <c r="P6" s="368"/>
      <c r="Q6" s="368"/>
      <c r="R6" s="368"/>
      <c r="S6" s="368"/>
    </row>
    <row r="7" spans="1:19" ht="18.75" customHeight="1">
      <c r="A7" s="78">
        <v>1985</v>
      </c>
      <c r="B7" s="77">
        <v>777674</v>
      </c>
      <c r="C7" s="76">
        <v>305537</v>
      </c>
      <c r="D7" s="76">
        <v>29769</v>
      </c>
      <c r="E7" s="76">
        <v>88803</v>
      </c>
      <c r="F7" s="76">
        <v>323904</v>
      </c>
      <c r="G7" s="76">
        <v>29661</v>
      </c>
      <c r="H7" s="75">
        <v>87.4</v>
      </c>
      <c r="I7" s="368"/>
      <c r="J7" s="368"/>
      <c r="K7" s="368"/>
      <c r="L7" s="368"/>
      <c r="M7" s="368"/>
      <c r="N7" s="368"/>
      <c r="O7" s="368"/>
      <c r="P7" s="368"/>
      <c r="Q7" s="368"/>
      <c r="R7" s="368"/>
      <c r="S7" s="368"/>
    </row>
    <row r="8" spans="1:19" ht="18.75" customHeight="1">
      <c r="A8" s="78">
        <v>1990</v>
      </c>
      <c r="B8" s="77">
        <v>803956</v>
      </c>
      <c r="C8" s="76">
        <v>266137</v>
      </c>
      <c r="D8" s="76">
        <v>29963</v>
      </c>
      <c r="E8" s="76">
        <v>87149</v>
      </c>
      <c r="F8" s="76">
        <v>381844</v>
      </c>
      <c r="G8" s="76">
        <v>38863</v>
      </c>
      <c r="H8" s="75">
        <v>86.2</v>
      </c>
    </row>
    <row r="9" spans="1:19" ht="18.75" customHeight="1">
      <c r="A9" s="78">
        <v>1995</v>
      </c>
      <c r="B9" s="77">
        <v>804352</v>
      </c>
      <c r="C9" s="76">
        <v>297462</v>
      </c>
      <c r="D9" s="76">
        <v>36388</v>
      </c>
      <c r="E9" s="76">
        <v>90681</v>
      </c>
      <c r="F9" s="76">
        <v>354981</v>
      </c>
      <c r="G9" s="76">
        <v>22876</v>
      </c>
      <c r="H9" s="75">
        <v>88.9</v>
      </c>
    </row>
    <row r="10" spans="1:19" ht="18.75" customHeight="1">
      <c r="A10" s="78">
        <v>2000</v>
      </c>
      <c r="B10" s="77">
        <v>709458</v>
      </c>
      <c r="C10" s="76">
        <v>300864</v>
      </c>
      <c r="D10" s="76">
        <v>47101</v>
      </c>
      <c r="E10" s="76">
        <v>89828</v>
      </c>
      <c r="F10" s="76">
        <v>255179</v>
      </c>
      <c r="G10" s="76">
        <v>16486</v>
      </c>
      <c r="H10" s="75">
        <v>89.8</v>
      </c>
    </row>
    <row r="11" spans="1:19" ht="18.75" customHeight="1">
      <c r="A11" s="78">
        <v>2005</v>
      </c>
      <c r="B11" s="77">
        <v>583209</v>
      </c>
      <c r="C11" s="76">
        <v>313633</v>
      </c>
      <c r="D11" s="76">
        <v>32396</v>
      </c>
      <c r="E11" s="76">
        <v>38561</v>
      </c>
      <c r="F11" s="76">
        <v>180403</v>
      </c>
      <c r="G11" s="76">
        <v>18216</v>
      </c>
      <c r="H11" s="75">
        <v>85.805121455333904</v>
      </c>
    </row>
    <row r="12" spans="1:19" ht="18.75" customHeight="1">
      <c r="A12" s="78">
        <v>2006</v>
      </c>
      <c r="B12" s="77">
        <v>609128</v>
      </c>
      <c r="C12" s="76">
        <v>333790</v>
      </c>
      <c r="D12" s="76">
        <v>34803</v>
      </c>
      <c r="E12" s="76">
        <v>36805</v>
      </c>
      <c r="F12" s="76">
        <v>186524</v>
      </c>
      <c r="G12" s="76">
        <v>17206</v>
      </c>
      <c r="H12" s="75">
        <v>88.1</v>
      </c>
    </row>
    <row r="13" spans="1:19" ht="18.75" customHeight="1">
      <c r="A13" s="78">
        <v>2007</v>
      </c>
      <c r="B13" s="77">
        <v>613855</v>
      </c>
      <c r="C13" s="76">
        <v>340082</v>
      </c>
      <c r="D13" s="76">
        <v>33633</v>
      </c>
      <c r="E13" s="76">
        <v>33649</v>
      </c>
      <c r="F13" s="76">
        <v>186841</v>
      </c>
      <c r="G13" s="76">
        <v>19650</v>
      </c>
      <c r="H13" s="75">
        <v>88.7</v>
      </c>
    </row>
    <row r="14" spans="1:19" ht="18.75" customHeight="1">
      <c r="A14" s="78">
        <v>2008</v>
      </c>
      <c r="B14" s="77">
        <v>613143</v>
      </c>
      <c r="C14" s="76">
        <v>342692</v>
      </c>
      <c r="D14" s="76">
        <v>40248</v>
      </c>
      <c r="E14" s="76">
        <v>31698</v>
      </c>
      <c r="F14" s="76">
        <v>180157</v>
      </c>
      <c r="G14" s="319">
        <v>18348</v>
      </c>
      <c r="H14" s="75">
        <v>89.4</v>
      </c>
    </row>
    <row r="15" spans="1:19" ht="18.75" customHeight="1">
      <c r="A15" s="78">
        <v>2009</v>
      </c>
      <c r="B15" s="77">
        <v>632770</v>
      </c>
      <c r="C15" s="76">
        <v>350515</v>
      </c>
      <c r="D15" s="76">
        <v>45434</v>
      </c>
      <c r="E15" s="76">
        <v>31035</v>
      </c>
      <c r="F15" s="76">
        <v>183699</v>
      </c>
      <c r="G15" s="76">
        <v>22087</v>
      </c>
      <c r="H15" s="75">
        <v>90.378834537585519</v>
      </c>
    </row>
    <row r="16" spans="1:19" ht="18.75" customHeight="1">
      <c r="A16" s="78">
        <v>2010</v>
      </c>
      <c r="B16" s="77">
        <v>648424</v>
      </c>
      <c r="C16" s="76">
        <v>365153</v>
      </c>
      <c r="D16" s="76">
        <v>49678</v>
      </c>
      <c r="E16" s="76">
        <v>32650</v>
      </c>
      <c r="F16" s="76">
        <v>177080</v>
      </c>
      <c r="G16" s="76">
        <v>23863</v>
      </c>
      <c r="H16" s="75">
        <v>92.3</v>
      </c>
    </row>
    <row r="17" spans="1:8" ht="18.75" customHeight="1">
      <c r="A17" s="78"/>
      <c r="B17" s="77"/>
      <c r="C17" s="76"/>
      <c r="D17" s="76"/>
      <c r="E17" s="76"/>
      <c r="F17" s="76"/>
      <c r="G17" s="319"/>
      <c r="H17" s="100"/>
    </row>
    <row r="18" spans="1:8" ht="18.75" customHeight="1">
      <c r="A18" s="335" t="s">
        <v>159</v>
      </c>
      <c r="B18" s="77">
        <v>2972</v>
      </c>
      <c r="C18" s="76">
        <v>2594</v>
      </c>
      <c r="D18" s="76">
        <v>5</v>
      </c>
      <c r="E18" s="76">
        <v>5</v>
      </c>
      <c r="F18" s="76">
        <v>343</v>
      </c>
      <c r="G18" s="76">
        <v>25</v>
      </c>
      <c r="H18" s="75">
        <v>75.400000000000006</v>
      </c>
    </row>
    <row r="19" spans="1:8" ht="18.75" customHeight="1">
      <c r="A19" s="336" t="s">
        <v>160</v>
      </c>
      <c r="B19" s="77">
        <v>1855</v>
      </c>
      <c r="C19" s="76">
        <v>846</v>
      </c>
      <c r="D19" s="76">
        <v>126</v>
      </c>
      <c r="E19" s="76">
        <v>156</v>
      </c>
      <c r="F19" s="76">
        <v>218</v>
      </c>
      <c r="G19" s="76">
        <v>509</v>
      </c>
      <c r="H19" s="75">
        <v>48.5</v>
      </c>
    </row>
    <row r="20" spans="1:8" ht="18.75" customHeight="1">
      <c r="A20" s="336" t="s">
        <v>161</v>
      </c>
      <c r="B20" s="77">
        <v>66277</v>
      </c>
      <c r="C20" s="76">
        <v>28577</v>
      </c>
      <c r="D20" s="76">
        <v>1775</v>
      </c>
      <c r="E20" s="76">
        <v>698</v>
      </c>
      <c r="F20" s="76">
        <v>33930</v>
      </c>
      <c r="G20" s="76">
        <v>1297</v>
      </c>
      <c r="H20" s="75">
        <v>100</v>
      </c>
    </row>
    <row r="21" spans="1:8" ht="18.75" customHeight="1">
      <c r="A21" s="336" t="s">
        <v>162</v>
      </c>
      <c r="B21" s="77">
        <v>29253</v>
      </c>
      <c r="C21" s="76">
        <v>21255</v>
      </c>
      <c r="D21" s="76">
        <v>847</v>
      </c>
      <c r="E21" s="76">
        <v>964</v>
      </c>
      <c r="F21" s="76">
        <v>4763</v>
      </c>
      <c r="G21" s="76">
        <v>1424</v>
      </c>
      <c r="H21" s="75">
        <v>100</v>
      </c>
    </row>
    <row r="22" spans="1:8" ht="18.75" customHeight="1">
      <c r="A22" s="336" t="s">
        <v>163</v>
      </c>
      <c r="B22" s="77">
        <v>14500</v>
      </c>
      <c r="C22" s="76">
        <v>6478</v>
      </c>
      <c r="D22" s="76">
        <v>1867</v>
      </c>
      <c r="E22" s="76">
        <v>328</v>
      </c>
      <c r="F22" s="76">
        <v>5373</v>
      </c>
      <c r="G22" s="76">
        <v>454</v>
      </c>
      <c r="H22" s="75">
        <v>100</v>
      </c>
    </row>
    <row r="23" spans="1:8" ht="18.75" customHeight="1">
      <c r="A23" s="128"/>
      <c r="B23" s="77"/>
      <c r="C23" s="76"/>
      <c r="D23" s="76"/>
      <c r="E23" s="76"/>
      <c r="F23" s="76"/>
      <c r="G23" s="76"/>
      <c r="H23" s="100"/>
    </row>
    <row r="24" spans="1:8" ht="18.75" customHeight="1">
      <c r="A24" s="336" t="s">
        <v>164</v>
      </c>
      <c r="B24" s="77">
        <v>20591</v>
      </c>
      <c r="C24" s="76">
        <v>10420</v>
      </c>
      <c r="D24" s="76">
        <v>205</v>
      </c>
      <c r="E24" s="76">
        <v>895</v>
      </c>
      <c r="F24" s="76">
        <v>8946</v>
      </c>
      <c r="G24" s="76">
        <v>125</v>
      </c>
      <c r="H24" s="75">
        <v>100</v>
      </c>
    </row>
    <row r="25" spans="1:8" ht="18.75" customHeight="1">
      <c r="A25" s="336" t="s">
        <v>165</v>
      </c>
      <c r="B25" s="77">
        <v>9862</v>
      </c>
      <c r="C25" s="76">
        <v>3764</v>
      </c>
      <c r="D25" s="76">
        <v>427</v>
      </c>
      <c r="E25" s="76">
        <v>1125</v>
      </c>
      <c r="F25" s="76">
        <v>4309</v>
      </c>
      <c r="G25" s="76">
        <v>237</v>
      </c>
      <c r="H25" s="75">
        <v>100</v>
      </c>
    </row>
    <row r="26" spans="1:8" ht="18.75" customHeight="1">
      <c r="A26" s="336" t="s">
        <v>166</v>
      </c>
      <c r="B26" s="77">
        <v>13141</v>
      </c>
      <c r="C26" s="76">
        <v>10066</v>
      </c>
      <c r="D26" s="76">
        <v>831</v>
      </c>
      <c r="E26" s="76">
        <v>219</v>
      </c>
      <c r="F26" s="76">
        <v>1316</v>
      </c>
      <c r="G26" s="76">
        <v>709</v>
      </c>
      <c r="H26" s="75">
        <v>100</v>
      </c>
    </row>
    <row r="27" spans="1:8" ht="18.75" customHeight="1">
      <c r="A27" s="128"/>
      <c r="B27" s="77"/>
      <c r="C27" s="76"/>
      <c r="D27" s="76"/>
      <c r="E27" s="76"/>
      <c r="F27" s="76"/>
      <c r="G27" s="76"/>
      <c r="H27" s="100"/>
    </row>
    <row r="28" spans="1:8" ht="18.75" customHeight="1">
      <c r="A28" s="336" t="s">
        <v>167</v>
      </c>
      <c r="B28" s="77">
        <v>1437</v>
      </c>
      <c r="C28" s="76">
        <v>1124</v>
      </c>
      <c r="D28" s="76">
        <v>223</v>
      </c>
      <c r="E28" s="76">
        <v>75</v>
      </c>
      <c r="F28" s="76">
        <v>1</v>
      </c>
      <c r="G28" s="76">
        <v>14</v>
      </c>
      <c r="H28" s="75">
        <v>82.6</v>
      </c>
    </row>
    <row r="29" spans="1:8" ht="18.75" customHeight="1">
      <c r="A29" s="336" t="s">
        <v>168</v>
      </c>
      <c r="B29" s="77">
        <v>17127</v>
      </c>
      <c r="C29" s="76">
        <v>9892</v>
      </c>
      <c r="D29" s="76">
        <v>3964</v>
      </c>
      <c r="E29" s="76">
        <v>2556</v>
      </c>
      <c r="F29" s="76">
        <v>59</v>
      </c>
      <c r="G29" s="76">
        <v>656</v>
      </c>
      <c r="H29" s="75">
        <v>100</v>
      </c>
    </row>
    <row r="30" spans="1:8" ht="18.75" customHeight="1">
      <c r="A30" s="336" t="s">
        <v>169</v>
      </c>
      <c r="B30" s="77">
        <v>13643</v>
      </c>
      <c r="C30" s="76">
        <v>10163</v>
      </c>
      <c r="D30" s="76">
        <v>491</v>
      </c>
      <c r="E30" s="76">
        <v>236</v>
      </c>
      <c r="F30" s="76">
        <v>2384</v>
      </c>
      <c r="G30" s="76">
        <v>369</v>
      </c>
      <c r="H30" s="75">
        <v>46.6</v>
      </c>
    </row>
    <row r="31" spans="1:8" ht="18.75" customHeight="1">
      <c r="A31" s="336" t="s">
        <v>170</v>
      </c>
      <c r="B31" s="77">
        <v>15636</v>
      </c>
      <c r="C31" s="76">
        <v>7912</v>
      </c>
      <c r="D31" s="76">
        <v>3500</v>
      </c>
      <c r="E31" s="76">
        <v>1020</v>
      </c>
      <c r="F31" s="76">
        <v>1749</v>
      </c>
      <c r="G31" s="76">
        <v>1455</v>
      </c>
      <c r="H31" s="75">
        <v>100</v>
      </c>
    </row>
    <row r="32" spans="1:8" ht="18.75" customHeight="1">
      <c r="A32" s="336" t="s">
        <v>171</v>
      </c>
      <c r="B32" s="77">
        <v>20032</v>
      </c>
      <c r="C32" s="76">
        <v>12723</v>
      </c>
      <c r="D32" s="76">
        <v>409</v>
      </c>
      <c r="E32" s="76">
        <v>297</v>
      </c>
      <c r="F32" s="76">
        <v>5133</v>
      </c>
      <c r="G32" s="76">
        <v>1470</v>
      </c>
      <c r="H32" s="75">
        <v>100</v>
      </c>
    </row>
    <row r="33" spans="1:8" ht="18.75" customHeight="1">
      <c r="A33" s="336" t="s">
        <v>172</v>
      </c>
      <c r="B33" s="77">
        <v>26904</v>
      </c>
      <c r="C33" s="76">
        <v>12933</v>
      </c>
      <c r="D33" s="76">
        <v>344</v>
      </c>
      <c r="E33" s="76">
        <v>1564</v>
      </c>
      <c r="F33" s="76">
        <v>10223</v>
      </c>
      <c r="G33" s="76">
        <v>1840</v>
      </c>
      <c r="H33" s="75">
        <v>100</v>
      </c>
    </row>
    <row r="34" spans="1:8" ht="18.75" customHeight="1">
      <c r="A34" s="336" t="s">
        <v>173</v>
      </c>
      <c r="B34" s="77">
        <v>50471</v>
      </c>
      <c r="C34" s="76">
        <v>25854</v>
      </c>
      <c r="D34" s="76">
        <v>14837</v>
      </c>
      <c r="E34" s="76">
        <v>4474</v>
      </c>
      <c r="F34" s="76">
        <v>3873</v>
      </c>
      <c r="G34" s="76">
        <v>1433</v>
      </c>
      <c r="H34" s="75">
        <v>69.2</v>
      </c>
    </row>
    <row r="35" spans="1:8" ht="18.75" customHeight="1">
      <c r="A35" s="128"/>
      <c r="B35" s="77"/>
      <c r="C35" s="76"/>
      <c r="D35" s="76"/>
      <c r="E35" s="76"/>
      <c r="F35" s="76"/>
      <c r="G35" s="76"/>
      <c r="H35" s="100"/>
    </row>
    <row r="36" spans="1:8" ht="18.75" customHeight="1">
      <c r="A36" s="336" t="s">
        <v>174</v>
      </c>
      <c r="B36" s="77">
        <v>64140</v>
      </c>
      <c r="C36" s="76">
        <v>36850</v>
      </c>
      <c r="D36" s="76">
        <v>591</v>
      </c>
      <c r="E36" s="76">
        <v>4153</v>
      </c>
      <c r="F36" s="76">
        <v>21767</v>
      </c>
      <c r="G36" s="76">
        <v>779</v>
      </c>
      <c r="H36" s="75">
        <v>100</v>
      </c>
    </row>
    <row r="37" spans="1:8" ht="18.75" customHeight="1">
      <c r="A37" s="336" t="s">
        <v>175</v>
      </c>
      <c r="B37" s="77">
        <v>24112</v>
      </c>
      <c r="C37" s="76">
        <v>15442</v>
      </c>
      <c r="D37" s="76">
        <v>3354</v>
      </c>
      <c r="E37" s="76">
        <v>2815</v>
      </c>
      <c r="F37" s="76">
        <v>1835</v>
      </c>
      <c r="G37" s="76">
        <v>666</v>
      </c>
      <c r="H37" s="75">
        <v>93.6</v>
      </c>
    </row>
    <row r="38" spans="1:8" ht="18.75" customHeight="1">
      <c r="A38" s="336" t="s">
        <v>176</v>
      </c>
      <c r="B38" s="77">
        <v>45182</v>
      </c>
      <c r="C38" s="76">
        <v>34548</v>
      </c>
      <c r="D38" s="76">
        <v>1288</v>
      </c>
      <c r="E38" s="76">
        <v>1075</v>
      </c>
      <c r="F38" s="76">
        <v>7540</v>
      </c>
      <c r="G38" s="76">
        <v>731</v>
      </c>
      <c r="H38" s="75">
        <v>100</v>
      </c>
    </row>
    <row r="39" spans="1:8" ht="18.75" customHeight="1">
      <c r="A39" s="336" t="s">
        <v>177</v>
      </c>
      <c r="B39" s="77">
        <v>28339</v>
      </c>
      <c r="C39" s="76">
        <v>22942</v>
      </c>
      <c r="D39" s="76">
        <v>1220</v>
      </c>
      <c r="E39" s="76">
        <v>156</v>
      </c>
      <c r="F39" s="76">
        <v>3488</v>
      </c>
      <c r="G39" s="76">
        <v>533</v>
      </c>
      <c r="H39" s="75">
        <v>100</v>
      </c>
    </row>
    <row r="40" spans="1:8" ht="18.75" customHeight="1">
      <c r="A40" s="336" t="s">
        <v>178</v>
      </c>
      <c r="B40" s="77">
        <v>22405</v>
      </c>
      <c r="C40" s="76">
        <v>7814</v>
      </c>
      <c r="D40" s="76">
        <v>294</v>
      </c>
      <c r="E40" s="76">
        <v>796</v>
      </c>
      <c r="F40" s="76">
        <v>12791</v>
      </c>
      <c r="G40" s="76">
        <v>710</v>
      </c>
      <c r="H40" s="75">
        <v>100</v>
      </c>
    </row>
    <row r="41" spans="1:8" ht="18.75" customHeight="1">
      <c r="A41" s="336" t="s">
        <v>179</v>
      </c>
      <c r="B41" s="77">
        <v>2412</v>
      </c>
      <c r="C41" s="76">
        <v>461</v>
      </c>
      <c r="D41" s="76">
        <v>34</v>
      </c>
      <c r="E41" s="76">
        <v>24</v>
      </c>
      <c r="F41" s="76">
        <v>1815</v>
      </c>
      <c r="G41" s="76">
        <v>78</v>
      </c>
      <c r="H41" s="75">
        <v>94</v>
      </c>
    </row>
    <row r="42" spans="1:8" ht="18.75" customHeight="1">
      <c r="A42" s="128"/>
      <c r="B42" s="77"/>
      <c r="C42" s="76"/>
      <c r="D42" s="76"/>
      <c r="E42" s="76"/>
      <c r="F42" s="76"/>
      <c r="G42" s="76"/>
      <c r="H42" s="100"/>
    </row>
    <row r="43" spans="1:8" ht="18.75" customHeight="1">
      <c r="A43" s="336" t="s">
        <v>180</v>
      </c>
      <c r="B43" s="77">
        <v>10597</v>
      </c>
      <c r="C43" s="76">
        <v>6274</v>
      </c>
      <c r="D43" s="76">
        <v>1031</v>
      </c>
      <c r="E43" s="76">
        <v>482</v>
      </c>
      <c r="F43" s="76">
        <v>2002</v>
      </c>
      <c r="G43" s="76">
        <v>808</v>
      </c>
      <c r="H43" s="75">
        <v>100</v>
      </c>
    </row>
    <row r="44" spans="1:8" ht="18.75" customHeight="1">
      <c r="A44" s="336" t="s">
        <v>181</v>
      </c>
      <c r="B44" s="77">
        <v>52705</v>
      </c>
      <c r="C44" s="76">
        <v>26084</v>
      </c>
      <c r="D44" s="76">
        <v>1258</v>
      </c>
      <c r="E44" s="76">
        <v>3250</v>
      </c>
      <c r="F44" s="76">
        <v>19404</v>
      </c>
      <c r="G44" s="76">
        <v>2709</v>
      </c>
      <c r="H44" s="75">
        <v>100</v>
      </c>
    </row>
    <row r="45" spans="1:8" ht="18.75" customHeight="1">
      <c r="A45" s="336" t="s">
        <v>182</v>
      </c>
      <c r="B45" s="77">
        <v>19783</v>
      </c>
      <c r="C45" s="76">
        <v>7904</v>
      </c>
      <c r="D45" s="76">
        <v>1425</v>
      </c>
      <c r="E45" s="76">
        <v>392</v>
      </c>
      <c r="F45" s="76">
        <v>8841</v>
      </c>
      <c r="G45" s="76">
        <v>1221</v>
      </c>
      <c r="H45" s="75">
        <v>100</v>
      </c>
    </row>
    <row r="46" spans="1:8" ht="18.75" customHeight="1">
      <c r="A46" s="336" t="s">
        <v>183</v>
      </c>
      <c r="B46" s="77">
        <v>13189</v>
      </c>
      <c r="C46" s="76">
        <v>9143</v>
      </c>
      <c r="D46" s="76">
        <v>1425</v>
      </c>
      <c r="E46" s="76">
        <v>1107</v>
      </c>
      <c r="F46" s="76">
        <v>567</v>
      </c>
      <c r="G46" s="76">
        <v>947</v>
      </c>
      <c r="H46" s="75">
        <v>100</v>
      </c>
    </row>
    <row r="47" spans="1:8" ht="18.75" customHeight="1">
      <c r="A47" s="336" t="s">
        <v>184</v>
      </c>
      <c r="B47" s="77">
        <v>3608</v>
      </c>
      <c r="C47" s="76">
        <v>1134</v>
      </c>
      <c r="D47" s="76">
        <v>1781</v>
      </c>
      <c r="E47" s="76">
        <v>179</v>
      </c>
      <c r="F47" s="76"/>
      <c r="G47" s="76">
        <v>514</v>
      </c>
      <c r="H47" s="75">
        <v>68.599999999999994</v>
      </c>
    </row>
    <row r="48" spans="1:8" ht="18.75" customHeight="1">
      <c r="A48" s="128"/>
      <c r="B48" s="77"/>
      <c r="C48" s="76"/>
      <c r="D48" s="76"/>
      <c r="E48" s="76"/>
      <c r="F48" s="76"/>
      <c r="G48" s="76"/>
      <c r="H48" s="100"/>
    </row>
    <row r="49" spans="1:8" ht="18.75" customHeight="1">
      <c r="A49" s="336" t="s">
        <v>185</v>
      </c>
      <c r="B49" s="77">
        <v>26699</v>
      </c>
      <c r="C49" s="76">
        <v>19228</v>
      </c>
      <c r="D49" s="76">
        <v>498</v>
      </c>
      <c r="E49" s="76">
        <v>817</v>
      </c>
      <c r="F49" s="76">
        <v>5685</v>
      </c>
      <c r="G49" s="76">
        <v>471</v>
      </c>
      <c r="H49" s="75">
        <v>97.8</v>
      </c>
    </row>
    <row r="50" spans="1:8" ht="18.75" customHeight="1">
      <c r="A50" s="336" t="s">
        <v>186</v>
      </c>
      <c r="B50" s="77">
        <v>16415</v>
      </c>
      <c r="C50" s="76">
        <v>8402</v>
      </c>
      <c r="D50" s="76">
        <v>1008</v>
      </c>
      <c r="E50" s="76">
        <v>1008</v>
      </c>
      <c r="F50" s="76">
        <v>5615</v>
      </c>
      <c r="G50" s="76">
        <v>382</v>
      </c>
      <c r="H50" s="75">
        <v>100</v>
      </c>
    </row>
    <row r="51" spans="1:8" ht="18.75" customHeight="1">
      <c r="A51" s="336" t="s">
        <v>187</v>
      </c>
      <c r="B51" s="77">
        <v>4243</v>
      </c>
      <c r="C51" s="76">
        <v>1995</v>
      </c>
      <c r="D51" s="76">
        <v>408</v>
      </c>
      <c r="E51" s="76">
        <v>708</v>
      </c>
      <c r="F51" s="76">
        <v>1002</v>
      </c>
      <c r="G51" s="76">
        <v>130</v>
      </c>
      <c r="H51" s="75">
        <v>100</v>
      </c>
    </row>
    <row r="52" spans="1:8" ht="18.75" customHeight="1">
      <c r="A52" s="336" t="s">
        <v>188</v>
      </c>
      <c r="B52" s="77">
        <v>2544</v>
      </c>
      <c r="C52" s="76">
        <v>839</v>
      </c>
      <c r="D52" s="76">
        <v>122</v>
      </c>
      <c r="E52" s="76">
        <v>115</v>
      </c>
      <c r="F52" s="76">
        <v>1402</v>
      </c>
      <c r="G52" s="76">
        <v>66</v>
      </c>
      <c r="H52" s="75">
        <v>100</v>
      </c>
    </row>
    <row r="53" spans="1:8" ht="18.75" customHeight="1">
      <c r="A53" s="336" t="s">
        <v>189</v>
      </c>
      <c r="B53" s="77">
        <v>8350</v>
      </c>
      <c r="C53" s="76">
        <v>1492</v>
      </c>
      <c r="D53" s="76">
        <v>4090</v>
      </c>
      <c r="E53" s="76">
        <v>961</v>
      </c>
      <c r="F53" s="76">
        <v>706</v>
      </c>
      <c r="G53" s="76">
        <v>1101</v>
      </c>
      <c r="H53" s="75">
        <v>94.9</v>
      </c>
    </row>
    <row r="54" spans="1:8" ht="15" thickBot="1">
      <c r="A54" s="74"/>
      <c r="B54" s="73"/>
      <c r="C54" s="72"/>
      <c r="D54" s="72"/>
      <c r="E54" s="72"/>
      <c r="F54" s="72"/>
      <c r="G54" s="72"/>
      <c r="H54" s="99"/>
    </row>
  </sheetData>
  <mergeCells count="3">
    <mergeCell ref="A1:H1"/>
    <mergeCell ref="B2:H2"/>
    <mergeCell ref="B3:G4"/>
  </mergeCells>
  <phoneticPr fontId="2"/>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showZeros="0" workbookViewId="0">
      <selection activeCell="F6" sqref="F6:F7"/>
    </sheetView>
  </sheetViews>
  <sheetFormatPr defaultRowHeight="10.5"/>
  <cols>
    <col min="1" max="1" width="13.25" style="316" customWidth="1"/>
    <col min="2" max="11" width="13.125" style="314" customWidth="1"/>
    <col min="12" max="12" width="13.125" style="315" customWidth="1"/>
    <col min="13" max="13" width="1.875" style="314" bestFit="1" customWidth="1"/>
    <col min="14" max="14" width="9.125" style="314" customWidth="1"/>
    <col min="15" max="16384" width="9" style="314"/>
  </cols>
  <sheetData>
    <row r="1" spans="1:16" ht="20.25">
      <c r="A1" s="91" t="s">
        <v>239</v>
      </c>
      <c r="B1" s="91"/>
      <c r="C1" s="91"/>
      <c r="D1" s="91"/>
      <c r="E1" s="91"/>
      <c r="F1" s="91"/>
      <c r="G1" s="91"/>
      <c r="H1" s="91"/>
      <c r="I1" s="91"/>
      <c r="J1" s="91"/>
      <c r="K1" s="318"/>
    </row>
    <row r="2" spans="1:16" ht="18" customHeight="1">
      <c r="A2" s="91"/>
      <c r="B2" s="91"/>
      <c r="C2" s="91"/>
      <c r="D2" s="91"/>
      <c r="E2" s="91"/>
      <c r="F2" s="91"/>
      <c r="G2" s="91"/>
      <c r="H2" s="91"/>
      <c r="I2" s="91"/>
      <c r="J2" s="91"/>
      <c r="K2" s="318"/>
    </row>
    <row r="3" spans="1:16" ht="18" customHeight="1" thickBot="1">
      <c r="A3" s="90" t="s">
        <v>249</v>
      </c>
      <c r="B3" s="135"/>
      <c r="C3" s="135"/>
      <c r="D3" s="135"/>
      <c r="E3" s="135"/>
      <c r="F3" s="135"/>
      <c r="G3" s="135"/>
      <c r="H3" s="135"/>
      <c r="I3" s="135"/>
      <c r="J3" s="135"/>
      <c r="K3" s="318"/>
    </row>
    <row r="4" spans="1:16" ht="18" customHeight="1">
      <c r="A4" s="88" t="s">
        <v>246</v>
      </c>
      <c r="B4" s="243" t="s">
        <v>152</v>
      </c>
      <c r="C4" s="87"/>
      <c r="D4" s="87"/>
      <c r="E4" s="87"/>
      <c r="F4" s="87"/>
      <c r="G4" s="87"/>
      <c r="H4" s="87"/>
      <c r="I4" s="87"/>
      <c r="J4" s="87"/>
      <c r="K4" s="318"/>
    </row>
    <row r="5" spans="1:16" ht="18" customHeight="1">
      <c r="A5" s="86"/>
      <c r="B5" s="152"/>
      <c r="C5" s="326" t="s">
        <v>250</v>
      </c>
      <c r="D5" s="327"/>
      <c r="E5" s="327"/>
      <c r="F5" s="327"/>
      <c r="G5" s="328" t="s">
        <v>243</v>
      </c>
      <c r="H5" s="328" t="s">
        <v>142</v>
      </c>
      <c r="I5" s="328" t="s">
        <v>245</v>
      </c>
      <c r="J5" s="328" t="s">
        <v>137</v>
      </c>
      <c r="K5" s="315"/>
      <c r="M5" s="315"/>
      <c r="N5" s="315"/>
      <c r="O5" s="315"/>
      <c r="P5" s="315"/>
    </row>
    <row r="6" spans="1:16" ht="18" customHeight="1">
      <c r="A6" s="86"/>
      <c r="B6" s="152"/>
      <c r="C6" s="329"/>
      <c r="D6" s="369" t="s">
        <v>240</v>
      </c>
      <c r="E6" s="369" t="s">
        <v>241</v>
      </c>
      <c r="F6" s="369" t="s">
        <v>242</v>
      </c>
      <c r="G6" s="330" t="s">
        <v>244</v>
      </c>
      <c r="H6" s="330" t="s">
        <v>133</v>
      </c>
      <c r="I6" s="330" t="s">
        <v>253</v>
      </c>
      <c r="J6" s="330" t="s">
        <v>143</v>
      </c>
      <c r="K6" s="315"/>
      <c r="M6" s="315"/>
      <c r="N6" s="315"/>
      <c r="O6" s="315"/>
      <c r="P6" s="315"/>
    </row>
    <row r="7" spans="1:16" ht="18" customHeight="1">
      <c r="A7" s="162"/>
      <c r="B7" s="151"/>
      <c r="C7" s="331"/>
      <c r="D7" s="370"/>
      <c r="E7" s="370"/>
      <c r="F7" s="370"/>
      <c r="G7" s="330" t="s">
        <v>145</v>
      </c>
      <c r="H7" s="84"/>
      <c r="I7" s="330" t="s">
        <v>255</v>
      </c>
      <c r="J7" s="330" t="s">
        <v>255</v>
      </c>
      <c r="K7" s="315"/>
      <c r="M7" s="315"/>
      <c r="N7" s="315"/>
      <c r="O7" s="315"/>
      <c r="P7" s="315"/>
    </row>
    <row r="8" spans="1:16" ht="18" customHeight="1">
      <c r="A8" s="83"/>
      <c r="B8" s="82"/>
      <c r="C8" s="81"/>
      <c r="D8" s="81"/>
      <c r="E8" s="81"/>
      <c r="F8" s="81"/>
      <c r="G8" s="81"/>
      <c r="H8" s="81"/>
      <c r="I8" s="81"/>
      <c r="J8" s="81"/>
    </row>
    <row r="9" spans="1:16" ht="18" customHeight="1">
      <c r="A9" s="78">
        <v>1978</v>
      </c>
      <c r="B9" s="200">
        <v>204.17</v>
      </c>
      <c r="C9" s="147">
        <v>110</v>
      </c>
      <c r="D9" s="147">
        <v>87.33</v>
      </c>
      <c r="E9" s="147">
        <v>3.4</v>
      </c>
      <c r="F9" s="147">
        <v>12.1</v>
      </c>
      <c r="G9" s="147"/>
      <c r="H9" s="147">
        <v>74.73</v>
      </c>
      <c r="I9" s="147">
        <v>1.1599999999999999</v>
      </c>
      <c r="J9" s="147">
        <v>2.63</v>
      </c>
    </row>
    <row r="10" spans="1:16" ht="18" customHeight="1">
      <c r="A10" s="78">
        <v>1980</v>
      </c>
      <c r="B10" s="200">
        <v>218.44</v>
      </c>
      <c r="C10" s="147">
        <v>119.58</v>
      </c>
      <c r="D10" s="147">
        <v>94.11</v>
      </c>
      <c r="E10" s="147">
        <v>5</v>
      </c>
      <c r="F10" s="147">
        <v>12.87</v>
      </c>
      <c r="G10" s="147"/>
      <c r="H10" s="147">
        <v>77.540000000000006</v>
      </c>
      <c r="I10" s="147">
        <v>1.64</v>
      </c>
      <c r="J10" s="147">
        <v>2.73</v>
      </c>
    </row>
    <row r="11" spans="1:16" ht="18" customHeight="1">
      <c r="A11" s="78">
        <v>1985</v>
      </c>
      <c r="B11" s="200">
        <v>248.71</v>
      </c>
      <c r="C11" s="147">
        <v>150.86000000000001</v>
      </c>
      <c r="D11" s="147">
        <v>112.77</v>
      </c>
      <c r="E11" s="147">
        <v>11.23</v>
      </c>
      <c r="F11" s="147">
        <v>16.559999999999999</v>
      </c>
      <c r="G11" s="147"/>
      <c r="H11" s="147">
        <v>72.06</v>
      </c>
      <c r="I11" s="147">
        <v>3.46</v>
      </c>
      <c r="J11" s="147">
        <v>2.95</v>
      </c>
    </row>
    <row r="12" spans="1:16" ht="18" customHeight="1">
      <c r="A12" s="78">
        <v>1990</v>
      </c>
      <c r="B12" s="200">
        <v>292.54000000000002</v>
      </c>
      <c r="C12" s="147">
        <v>186.89</v>
      </c>
      <c r="D12" s="147">
        <v>136.9</v>
      </c>
      <c r="E12" s="147">
        <v>17.57</v>
      </c>
      <c r="F12" s="147">
        <v>21.95</v>
      </c>
      <c r="G12" s="147"/>
      <c r="H12" s="147">
        <v>72.290000000000006</v>
      </c>
      <c r="I12" s="147">
        <v>4.66</v>
      </c>
      <c r="J12" s="147">
        <v>3.1</v>
      </c>
    </row>
    <row r="13" spans="1:16" ht="18" customHeight="1">
      <c r="A13" s="78">
        <f>A12+1</f>
        <v>1991</v>
      </c>
      <c r="B13" s="200">
        <v>299.19</v>
      </c>
      <c r="C13" s="147">
        <v>192.61</v>
      </c>
      <c r="D13" s="147">
        <v>140.55000000000001</v>
      </c>
      <c r="E13" s="147">
        <v>18.82</v>
      </c>
      <c r="F13" s="147">
        <v>22.26</v>
      </c>
      <c r="G13" s="147"/>
      <c r="H13" s="147">
        <v>72.92</v>
      </c>
      <c r="I13" s="147">
        <v>4.8</v>
      </c>
      <c r="J13" s="147">
        <v>3.17</v>
      </c>
    </row>
    <row r="14" spans="1:16" ht="18" customHeight="1">
      <c r="A14" s="78">
        <f>A13+1</f>
        <v>1992</v>
      </c>
      <c r="B14" s="200">
        <v>304.94</v>
      </c>
      <c r="C14" s="147">
        <v>197.66</v>
      </c>
      <c r="D14" s="147">
        <v>144.1</v>
      </c>
      <c r="E14" s="147">
        <v>20.04</v>
      </c>
      <c r="F14" s="147">
        <v>22.71</v>
      </c>
      <c r="G14" s="147"/>
      <c r="H14" s="147">
        <v>73.28</v>
      </c>
      <c r="I14" s="147">
        <v>5</v>
      </c>
      <c r="J14" s="147">
        <v>3.22</v>
      </c>
    </row>
    <row r="15" spans="1:16" ht="18" customHeight="1">
      <c r="A15" s="78">
        <f>A14+1</f>
        <v>1993</v>
      </c>
      <c r="B15" s="200">
        <v>309.89999999999998</v>
      </c>
      <c r="C15" s="147">
        <v>203.64</v>
      </c>
      <c r="D15" s="147">
        <v>156.63</v>
      </c>
      <c r="E15" s="147">
        <v>21.35</v>
      </c>
      <c r="F15" s="147">
        <v>24.37</v>
      </c>
      <c r="G15" s="147"/>
      <c r="H15" s="147">
        <v>73.08</v>
      </c>
      <c r="I15" s="147">
        <v>4.5</v>
      </c>
      <c r="J15" s="147">
        <v>3.03</v>
      </c>
    </row>
    <row r="16" spans="1:16" ht="18" customHeight="1">
      <c r="A16" s="78">
        <f>A15+1</f>
        <v>1994</v>
      </c>
      <c r="B16" s="200">
        <v>313.39999999999998</v>
      </c>
      <c r="C16" s="147">
        <v>207.04</v>
      </c>
      <c r="D16" s="147">
        <v>158.69999999999999</v>
      </c>
      <c r="E16" s="147">
        <v>22.18</v>
      </c>
      <c r="F16" s="147">
        <v>24.85</v>
      </c>
      <c r="G16" s="147"/>
      <c r="H16" s="147">
        <v>73.239999999999995</v>
      </c>
      <c r="I16" s="147">
        <v>4.8</v>
      </c>
      <c r="J16" s="147">
        <v>2.98</v>
      </c>
    </row>
    <row r="17" spans="1:13" ht="18" customHeight="1">
      <c r="A17" s="78">
        <f>A16+1</f>
        <v>1995</v>
      </c>
      <c r="B17" s="200">
        <v>314.06</v>
      </c>
      <c r="C17" s="147">
        <v>206.33</v>
      </c>
      <c r="D17" s="147">
        <v>158.72</v>
      </c>
      <c r="E17" s="147">
        <v>22.72</v>
      </c>
      <c r="F17" s="147">
        <v>24.51</v>
      </c>
      <c r="G17" s="147"/>
      <c r="H17" s="147">
        <v>73.31</v>
      </c>
      <c r="I17" s="147">
        <v>5.13</v>
      </c>
      <c r="J17" s="147">
        <v>3.07</v>
      </c>
    </row>
    <row r="18" spans="1:13" ht="18" customHeight="1">
      <c r="A18" s="78">
        <f>A17+1</f>
        <v>1996</v>
      </c>
      <c r="B18" s="200">
        <v>309.95999999999998</v>
      </c>
      <c r="C18" s="147">
        <v>209.65</v>
      </c>
      <c r="D18" s="147">
        <v>159.72999999999999</v>
      </c>
      <c r="E18" s="147">
        <v>23.75</v>
      </c>
      <c r="F18" s="147">
        <v>24.86</v>
      </c>
      <c r="G18" s="147"/>
      <c r="H18" s="147">
        <v>73.47</v>
      </c>
      <c r="I18" s="147">
        <v>5.6</v>
      </c>
      <c r="J18" s="147">
        <v>2.83</v>
      </c>
    </row>
    <row r="19" spans="1:13" ht="18" customHeight="1">
      <c r="A19" s="78">
        <f>A18+1</f>
        <v>1997</v>
      </c>
      <c r="B19" s="200">
        <v>313.45</v>
      </c>
      <c r="C19" s="147">
        <v>211.92</v>
      </c>
      <c r="D19" s="147">
        <v>161.21</v>
      </c>
      <c r="E19" s="147">
        <v>24.46</v>
      </c>
      <c r="F19" s="147">
        <v>24.97</v>
      </c>
      <c r="G19" s="147"/>
      <c r="H19" s="147">
        <v>74.239999999999995</v>
      </c>
      <c r="I19" s="147">
        <v>6.02</v>
      </c>
      <c r="J19" s="147">
        <v>3.06</v>
      </c>
    </row>
    <row r="20" spans="1:13" ht="18" customHeight="1">
      <c r="A20" s="78">
        <f>A19+1</f>
        <v>1998</v>
      </c>
      <c r="B20" s="200">
        <v>314.3</v>
      </c>
      <c r="C20" s="147">
        <v>213.41</v>
      </c>
      <c r="D20" s="147">
        <v>162</v>
      </c>
      <c r="E20" s="147">
        <v>24.95</v>
      </c>
      <c r="F20" s="147">
        <v>25.01</v>
      </c>
      <c r="G20" s="147"/>
      <c r="H20" s="147">
        <v>73.77</v>
      </c>
      <c r="I20" s="147">
        <v>6.3</v>
      </c>
      <c r="J20" s="147">
        <v>2.9</v>
      </c>
    </row>
    <row r="21" spans="1:13" ht="18" customHeight="1">
      <c r="A21" s="78">
        <f>A20+1</f>
        <v>1999</v>
      </c>
      <c r="B21" s="200">
        <v>315.89999999999998</v>
      </c>
      <c r="C21" s="147">
        <v>215.07</v>
      </c>
      <c r="D21" s="147">
        <v>163.25</v>
      </c>
      <c r="E21" s="147">
        <v>25.33</v>
      </c>
      <c r="F21" s="147">
        <v>25.03</v>
      </c>
      <c r="G21" s="147"/>
      <c r="H21" s="147">
        <v>73.400000000000006</v>
      </c>
      <c r="I21" s="147">
        <v>6.63</v>
      </c>
      <c r="J21" s="147">
        <v>2.93</v>
      </c>
    </row>
    <row r="22" spans="1:13" ht="18" customHeight="1">
      <c r="A22" s="78">
        <f>A21+1</f>
        <v>2000</v>
      </c>
      <c r="B22" s="200">
        <v>317.7</v>
      </c>
      <c r="C22" s="147">
        <v>216.67</v>
      </c>
      <c r="D22" s="147">
        <v>164.09</v>
      </c>
      <c r="E22" s="147">
        <v>25.93</v>
      </c>
      <c r="F22" s="147">
        <v>25.08</v>
      </c>
      <c r="G22" s="147"/>
      <c r="H22" s="147">
        <v>73.48</v>
      </c>
      <c r="I22" s="147">
        <v>7.12</v>
      </c>
      <c r="J22" s="147">
        <v>2.84</v>
      </c>
    </row>
    <row r="23" spans="1:13" ht="18" customHeight="1">
      <c r="A23" s="78">
        <f>A22+1</f>
        <v>2001</v>
      </c>
      <c r="B23" s="200">
        <v>320.12</v>
      </c>
      <c r="C23" s="147">
        <v>215.56</v>
      </c>
      <c r="D23" s="147">
        <v>150.5</v>
      </c>
      <c r="E23" s="147">
        <v>24.6</v>
      </c>
      <c r="F23" s="147">
        <v>25.65</v>
      </c>
      <c r="G23" s="147"/>
      <c r="H23" s="147">
        <v>74</v>
      </c>
      <c r="I23" s="147">
        <v>7.4</v>
      </c>
      <c r="J23" s="147">
        <v>2.7</v>
      </c>
    </row>
    <row r="24" spans="1:13" ht="18" customHeight="1">
      <c r="A24" s="78">
        <f>A23+1</f>
        <v>2002</v>
      </c>
      <c r="B24" s="200">
        <v>313.61</v>
      </c>
      <c r="C24" s="147">
        <v>222.18</v>
      </c>
      <c r="D24" s="147">
        <v>168.38</v>
      </c>
      <c r="E24" s="147">
        <v>24.67</v>
      </c>
      <c r="F24" s="147">
        <v>26.21</v>
      </c>
      <c r="G24" s="147">
        <v>1.2</v>
      </c>
      <c r="H24" s="147">
        <v>67.13</v>
      </c>
      <c r="I24" s="147">
        <v>7.98</v>
      </c>
      <c r="J24" s="147">
        <v>3.18</v>
      </c>
    </row>
    <row r="25" spans="1:13" ht="18" customHeight="1">
      <c r="A25" s="78">
        <f>A24+1</f>
        <v>2003</v>
      </c>
      <c r="B25" s="200">
        <v>316.40219999999999</v>
      </c>
      <c r="C25" s="147">
        <v>226.95050000000001</v>
      </c>
      <c r="D25" s="147">
        <v>171.34379999999999</v>
      </c>
      <c r="E25" s="147">
        <v>26.0213</v>
      </c>
      <c r="F25" s="147">
        <v>26.7181</v>
      </c>
      <c r="G25" s="147">
        <v>1.21</v>
      </c>
      <c r="H25" s="147">
        <v>67.274100000000004</v>
      </c>
      <c r="I25" s="147">
        <v>8.0923999999999996</v>
      </c>
      <c r="J25" s="147">
        <v>3.3801999999999999</v>
      </c>
    </row>
    <row r="26" spans="1:13" ht="18" customHeight="1">
      <c r="A26" s="78">
        <f>A25+1</f>
        <v>2004</v>
      </c>
      <c r="B26" s="200">
        <v>326.8374</v>
      </c>
      <c r="C26" s="147">
        <v>236.34639999999999</v>
      </c>
      <c r="D26" s="147">
        <v>177.68039999999999</v>
      </c>
      <c r="E26" s="147">
        <v>27.546700000000001</v>
      </c>
      <c r="F26" s="147">
        <v>28.260100000000001</v>
      </c>
      <c r="G26" s="147">
        <v>1.81</v>
      </c>
      <c r="H26" s="147">
        <v>66.886300000000006</v>
      </c>
      <c r="I26" s="147">
        <v>8.6959999999999997</v>
      </c>
      <c r="J26" s="147">
        <v>3.1189</v>
      </c>
    </row>
    <row r="27" spans="1:13" ht="18" customHeight="1">
      <c r="A27" s="78">
        <f>A26+1</f>
        <v>2005</v>
      </c>
      <c r="B27" s="200">
        <v>336.75</v>
      </c>
      <c r="C27" s="147">
        <v>244.5</v>
      </c>
      <c r="D27" s="147">
        <v>183.47</v>
      </c>
      <c r="E27" s="147">
        <v>28.77</v>
      </c>
      <c r="F27" s="147">
        <v>29.21</v>
      </c>
      <c r="G27" s="147">
        <v>2.5</v>
      </c>
      <c r="H27" s="147">
        <v>67.819999999999993</v>
      </c>
      <c r="I27" s="147">
        <v>9.41</v>
      </c>
      <c r="J27" s="147">
        <v>3.34</v>
      </c>
    </row>
    <row r="28" spans="1:13" ht="18" customHeight="1">
      <c r="A28" s="78">
        <f>A27+1</f>
        <v>2006</v>
      </c>
      <c r="B28" s="200">
        <v>351.17790000000002</v>
      </c>
      <c r="C28" s="147">
        <v>256.04020000000003</v>
      </c>
      <c r="D28" s="147">
        <v>190.2894</v>
      </c>
      <c r="E28" s="147">
        <v>30.3155</v>
      </c>
      <c r="F28" s="147">
        <v>32.0503</v>
      </c>
      <c r="G28" s="147">
        <v>4.12</v>
      </c>
      <c r="H28" s="147">
        <v>69.623099999999994</v>
      </c>
      <c r="I28" s="147">
        <v>9.9291</v>
      </c>
      <c r="J28" s="147">
        <v>2.8012999999999999</v>
      </c>
    </row>
    <row r="29" spans="1:13" ht="18" customHeight="1">
      <c r="A29" s="78">
        <f>A28+1</f>
        <v>2007</v>
      </c>
      <c r="B29" s="200">
        <v>370.10759999999999</v>
      </c>
      <c r="C29" s="147">
        <v>267.50700000000001</v>
      </c>
      <c r="D29" s="147">
        <v>197.1551</v>
      </c>
      <c r="E29" s="147">
        <v>32.159700000000001</v>
      </c>
      <c r="F29" s="147">
        <v>34.374299999999998</v>
      </c>
      <c r="G29" s="147">
        <v>7.66</v>
      </c>
      <c r="H29" s="147">
        <v>74.715599999999995</v>
      </c>
      <c r="I29" s="147">
        <v>10.6189</v>
      </c>
      <c r="J29" s="147">
        <v>2.5939000000000001</v>
      </c>
    </row>
    <row r="30" spans="1:13" ht="18" customHeight="1">
      <c r="A30" s="78">
        <v>2008</v>
      </c>
      <c r="B30" s="200">
        <v>403.8707</v>
      </c>
      <c r="C30" s="147">
        <v>288.28620000000001</v>
      </c>
      <c r="D30" s="147">
        <v>211.2792</v>
      </c>
      <c r="E30" s="147">
        <v>35.025700000000001</v>
      </c>
      <c r="F30" s="147">
        <v>37.769399999999997</v>
      </c>
      <c r="G30" s="147">
        <v>9.8035999999999994</v>
      </c>
      <c r="H30" s="147">
        <v>84.685599999999994</v>
      </c>
      <c r="I30" s="147">
        <v>11.726100000000001</v>
      </c>
      <c r="J30" s="147">
        <v>2.6351</v>
      </c>
    </row>
    <row r="31" spans="1:13" ht="18" customHeight="1">
      <c r="A31" s="78" t="s">
        <v>114</v>
      </c>
      <c r="B31" s="200">
        <v>441.66120000000001</v>
      </c>
      <c r="C31" s="147">
        <v>312.07729999999998</v>
      </c>
      <c r="D31" s="147">
        <v>227.11019999999999</v>
      </c>
      <c r="E31" s="147">
        <v>38.561199999999999</v>
      </c>
      <c r="F31" s="147">
        <v>41.670699999999997</v>
      </c>
      <c r="G31" s="147">
        <v>13.1259</v>
      </c>
      <c r="H31" s="147">
        <v>93.342399999999998</v>
      </c>
      <c r="I31" s="147">
        <v>12.610900000000001</v>
      </c>
      <c r="J31" s="147">
        <v>2.7081</v>
      </c>
      <c r="K31" s="315"/>
      <c r="L31" s="314"/>
    </row>
    <row r="32" spans="1:13" ht="18" customHeight="1">
      <c r="A32" s="78" t="s">
        <v>9</v>
      </c>
      <c r="B32" s="77">
        <v>478.68</v>
      </c>
      <c r="C32" s="76">
        <v>338.74</v>
      </c>
      <c r="D32" s="76">
        <v>244.95</v>
      </c>
      <c r="E32" s="76">
        <v>42.42</v>
      </c>
      <c r="F32" s="76">
        <v>45.95</v>
      </c>
      <c r="G32" s="76">
        <v>16.88</v>
      </c>
      <c r="H32" s="76">
        <v>99.43</v>
      </c>
      <c r="I32" s="76">
        <v>13.44</v>
      </c>
      <c r="J32" s="76">
        <v>2.93</v>
      </c>
      <c r="K32" s="315"/>
      <c r="L32" s="314"/>
      <c r="M32" s="317" t="s">
        <v>112</v>
      </c>
    </row>
    <row r="33" spans="1:10" ht="18" customHeight="1" thickBot="1">
      <c r="A33" s="74"/>
      <c r="B33" s="199"/>
      <c r="C33" s="198"/>
      <c r="D33" s="198"/>
      <c r="E33" s="198"/>
      <c r="F33" s="198"/>
      <c r="G33" s="198"/>
      <c r="H33" s="198"/>
      <c r="I33" s="198"/>
      <c r="J33" s="198"/>
    </row>
    <row r="34" spans="1:10" s="204" customFormat="1" ht="18" customHeight="1"/>
    <row r="35" spans="1:10" s="71" customFormat="1" ht="18" customHeight="1"/>
    <row r="36" spans="1:10" s="71" customFormat="1" ht="18" customHeight="1"/>
    <row r="37" spans="1:10" s="71" customFormat="1" ht="18" customHeight="1"/>
    <row r="38" spans="1:10" s="71" customFormat="1" ht="18" customHeight="1"/>
    <row r="39" spans="1:10" s="71" customFormat="1" ht="18" customHeight="1"/>
    <row r="40" spans="1:10" s="71" customFormat="1" ht="18" customHeight="1"/>
    <row r="41" spans="1:10" s="71" customFormat="1" ht="18" customHeight="1"/>
    <row r="42" spans="1:10" s="71" customFormat="1" ht="18" customHeight="1"/>
    <row r="43" spans="1:10" s="71" customFormat="1" ht="18" customHeight="1"/>
    <row r="44" spans="1:10" s="71" customFormat="1" ht="18" customHeight="1"/>
    <row r="45" spans="1:10" s="71" customFormat="1" ht="18" customHeight="1"/>
    <row r="46" spans="1:10" s="71" customFormat="1" ht="12"/>
    <row r="47" spans="1:10" s="71" customFormat="1" ht="12"/>
    <row r="48" spans="1:10" s="71" customFormat="1" ht="12"/>
    <row r="49" s="71" customFormat="1" ht="12"/>
    <row r="50" s="71" customFormat="1" ht="12"/>
    <row r="51" s="71" customFormat="1" ht="12"/>
    <row r="52" s="71" customFormat="1" ht="12"/>
    <row r="53" s="71" customFormat="1" ht="12"/>
    <row r="54" s="71" customFormat="1" ht="12"/>
    <row r="55" s="71" customFormat="1" ht="12"/>
    <row r="56" s="71" customFormat="1" ht="12"/>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sheetData>
  <mergeCells count="60">
    <mergeCell ref="D6:D7"/>
    <mergeCell ref="E6:E7"/>
    <mergeCell ref="F6:F7"/>
    <mergeCell ref="A34:IV34"/>
    <mergeCell ref="A35:IV35"/>
    <mergeCell ref="A1:J1"/>
    <mergeCell ref="C4:J4"/>
    <mergeCell ref="A4:A7"/>
    <mergeCell ref="B4:B7"/>
    <mergeCell ref="C5:C7"/>
    <mergeCell ref="A2:J2"/>
    <mergeCell ref="B3:J3"/>
    <mergeCell ref="A36:IV36"/>
    <mergeCell ref="A37:IV37"/>
    <mergeCell ref="A38:IV38"/>
    <mergeCell ref="A39:IV39"/>
    <mergeCell ref="A40:IV40"/>
    <mergeCell ref="A41:IV41"/>
    <mergeCell ref="A42:IV42"/>
    <mergeCell ref="A43:IV43"/>
    <mergeCell ref="A44:IV44"/>
    <mergeCell ref="A45:IV45"/>
    <mergeCell ref="A46:IV46"/>
    <mergeCell ref="A47:IV47"/>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showZeros="0" workbookViewId="0">
      <selection activeCell="J14" sqref="J14"/>
    </sheetView>
  </sheetViews>
  <sheetFormatPr defaultRowHeight="14.25"/>
  <cols>
    <col min="1" max="1" width="13.625" style="70" customWidth="1"/>
    <col min="2" max="6" width="14.875" style="70" customWidth="1"/>
    <col min="7" max="7" width="16.125" style="70" customWidth="1"/>
    <col min="8" max="8" width="17" style="70" customWidth="1"/>
    <col min="9" max="9" width="14.875" style="104" customWidth="1"/>
    <col min="10" max="11" width="14.875" style="70" customWidth="1"/>
    <col min="12" max="13" width="10.25" style="70" customWidth="1"/>
    <col min="14" max="16384" width="9" style="70"/>
  </cols>
  <sheetData>
    <row r="1" spans="1:8" ht="21.75" customHeight="1">
      <c r="A1" s="91" t="s">
        <v>248</v>
      </c>
      <c r="B1" s="91"/>
      <c r="C1" s="91"/>
      <c r="D1" s="91"/>
      <c r="E1" s="91"/>
      <c r="F1" s="91"/>
      <c r="G1" s="91"/>
      <c r="H1" s="91"/>
    </row>
    <row r="2" spans="1:8" ht="18" customHeight="1">
      <c r="A2" s="91"/>
      <c r="B2" s="163"/>
      <c r="C2" s="163"/>
      <c r="D2" s="163"/>
      <c r="E2" s="163"/>
      <c r="F2" s="163"/>
      <c r="G2" s="163"/>
      <c r="H2" s="163"/>
    </row>
    <row r="3" spans="1:8" ht="18" customHeight="1" thickBot="1">
      <c r="A3" s="90" t="s">
        <v>259</v>
      </c>
      <c r="B3" s="313"/>
      <c r="C3" s="313"/>
      <c r="D3" s="313"/>
      <c r="E3" s="313"/>
      <c r="F3" s="313"/>
      <c r="G3" s="313"/>
      <c r="H3" s="313"/>
    </row>
    <row r="4" spans="1:8" ht="18" customHeight="1">
      <c r="A4" s="88" t="s">
        <v>5</v>
      </c>
      <c r="B4" s="243" t="s">
        <v>252</v>
      </c>
      <c r="C4" s="312"/>
      <c r="D4" s="312"/>
      <c r="E4" s="312"/>
      <c r="F4" s="312"/>
      <c r="G4" s="312"/>
      <c r="H4" s="312"/>
    </row>
    <row r="5" spans="1:8" ht="18" customHeight="1">
      <c r="A5" s="86"/>
      <c r="B5" s="152"/>
      <c r="C5" s="85" t="s">
        <v>251</v>
      </c>
      <c r="D5" s="328" t="s">
        <v>277</v>
      </c>
      <c r="E5" s="328" t="s">
        <v>309</v>
      </c>
      <c r="F5" s="328" t="s">
        <v>142</v>
      </c>
      <c r="G5" s="85" t="s">
        <v>254</v>
      </c>
      <c r="H5" s="85" t="s">
        <v>256</v>
      </c>
    </row>
    <row r="6" spans="1:8" ht="18" customHeight="1">
      <c r="A6" s="162"/>
      <c r="B6" s="151"/>
      <c r="C6" s="84"/>
      <c r="D6" s="372" t="s">
        <v>278</v>
      </c>
      <c r="E6" s="372" t="s">
        <v>290</v>
      </c>
      <c r="F6" s="330" t="s">
        <v>133</v>
      </c>
      <c r="G6" s="84" t="s">
        <v>255</v>
      </c>
      <c r="H6" s="84" t="s">
        <v>257</v>
      </c>
    </row>
    <row r="7" spans="1:8" ht="18" customHeight="1">
      <c r="A7" s="83"/>
      <c r="B7" s="82"/>
      <c r="C7" s="371"/>
      <c r="D7" s="371"/>
      <c r="E7" s="371"/>
      <c r="F7" s="81"/>
      <c r="G7" s="81"/>
      <c r="H7" s="81"/>
    </row>
    <row r="8" spans="1:8" ht="18" customHeight="1">
      <c r="A8" s="78" t="s">
        <v>263</v>
      </c>
      <c r="B8" s="194">
        <v>4786831</v>
      </c>
      <c r="C8" s="193">
        <v>3387437</v>
      </c>
      <c r="D8" s="193">
        <v>137628</v>
      </c>
      <c r="E8" s="298">
        <v>19746</v>
      </c>
      <c r="F8" s="193">
        <v>994329</v>
      </c>
      <c r="G8" s="193">
        <v>134364</v>
      </c>
      <c r="H8" s="193">
        <v>29307</v>
      </c>
    </row>
    <row r="9" spans="1:8" ht="18" customHeight="1">
      <c r="A9" s="78" t="s">
        <v>50</v>
      </c>
      <c r="B9" s="77"/>
      <c r="C9" s="76"/>
      <c r="D9" s="76"/>
      <c r="E9" s="155"/>
      <c r="F9" s="76"/>
      <c r="G9" s="76"/>
      <c r="H9" s="76"/>
    </row>
    <row r="10" spans="1:8" ht="18" customHeight="1">
      <c r="A10" s="335" t="s">
        <v>159</v>
      </c>
      <c r="B10" s="77">
        <v>92764</v>
      </c>
      <c r="C10" s="76">
        <v>85775</v>
      </c>
      <c r="D10" s="76">
        <v>4291</v>
      </c>
      <c r="E10" s="80"/>
      <c r="F10" s="76"/>
      <c r="G10" s="76">
        <v>1622</v>
      </c>
      <c r="H10" s="76">
        <v>568</v>
      </c>
    </row>
    <row r="11" spans="1:8" ht="18" customHeight="1">
      <c r="A11" s="336" t="s">
        <v>160</v>
      </c>
      <c r="B11" s="77">
        <v>48828</v>
      </c>
      <c r="C11" s="76">
        <v>40387</v>
      </c>
      <c r="D11" s="76">
        <v>3079</v>
      </c>
      <c r="E11" s="80"/>
      <c r="F11" s="76">
        <v>3693</v>
      </c>
      <c r="G11" s="76">
        <v>742</v>
      </c>
      <c r="H11" s="76">
        <v>328</v>
      </c>
    </row>
    <row r="12" spans="1:8" ht="18" customHeight="1">
      <c r="A12" s="336" t="s">
        <v>161</v>
      </c>
      <c r="B12" s="77">
        <v>249725</v>
      </c>
      <c r="C12" s="76">
        <v>172956</v>
      </c>
      <c r="D12" s="76">
        <v>4939</v>
      </c>
      <c r="E12" s="80"/>
      <c r="F12" s="76">
        <v>57097</v>
      </c>
      <c r="G12" s="76">
        <v>8333</v>
      </c>
      <c r="H12" s="76">
        <v>94</v>
      </c>
    </row>
    <row r="13" spans="1:8" ht="18" customHeight="1">
      <c r="A13" s="336" t="s">
        <v>162</v>
      </c>
      <c r="B13" s="77">
        <v>155885</v>
      </c>
      <c r="C13" s="76">
        <v>108260</v>
      </c>
      <c r="D13" s="76">
        <v>4523</v>
      </c>
      <c r="E13" s="80">
        <v>5925</v>
      </c>
      <c r="F13" s="76">
        <v>28891</v>
      </c>
      <c r="G13" s="76">
        <v>3739</v>
      </c>
      <c r="H13" s="76">
        <v>751</v>
      </c>
    </row>
    <row r="14" spans="1:8" ht="18" customHeight="1">
      <c r="A14" s="336" t="s">
        <v>163</v>
      </c>
      <c r="B14" s="77">
        <v>93350</v>
      </c>
      <c r="C14" s="76">
        <v>67016</v>
      </c>
      <c r="D14" s="76">
        <v>3276</v>
      </c>
      <c r="E14" s="80">
        <v>23</v>
      </c>
      <c r="F14" s="76">
        <v>16412</v>
      </c>
      <c r="G14" s="76">
        <v>2716</v>
      </c>
      <c r="H14" s="76">
        <v>250</v>
      </c>
    </row>
    <row r="15" spans="1:8" ht="18" customHeight="1">
      <c r="A15" s="128"/>
      <c r="B15" s="77"/>
      <c r="C15" s="76"/>
      <c r="D15" s="76"/>
      <c r="E15" s="155"/>
      <c r="F15" s="76"/>
      <c r="G15" s="76"/>
      <c r="H15" s="76"/>
    </row>
    <row r="16" spans="1:8" ht="18" customHeight="1">
      <c r="A16" s="336" t="s">
        <v>164</v>
      </c>
      <c r="B16" s="77">
        <v>204208</v>
      </c>
      <c r="C16" s="76">
        <v>160894</v>
      </c>
      <c r="D16" s="76">
        <v>3660</v>
      </c>
      <c r="E16" s="80">
        <v>532</v>
      </c>
      <c r="F16" s="76">
        <v>26411</v>
      </c>
      <c r="G16" s="76">
        <v>1281</v>
      </c>
      <c r="H16" s="76">
        <v>1366</v>
      </c>
    </row>
    <row r="17" spans="1:8" ht="18" customHeight="1">
      <c r="A17" s="336" t="s">
        <v>165</v>
      </c>
      <c r="B17" s="77">
        <v>115057</v>
      </c>
      <c r="C17" s="76">
        <v>89341</v>
      </c>
      <c r="D17" s="76">
        <v>1914</v>
      </c>
      <c r="E17" s="80">
        <v>138</v>
      </c>
      <c r="F17" s="76">
        <v>17047</v>
      </c>
      <c r="G17" s="76">
        <v>1877</v>
      </c>
      <c r="H17" s="76">
        <v>871</v>
      </c>
    </row>
    <row r="18" spans="1:8" ht="18" customHeight="1">
      <c r="A18" s="336" t="s">
        <v>166</v>
      </c>
      <c r="B18" s="77">
        <v>159914</v>
      </c>
      <c r="C18" s="76">
        <v>123928</v>
      </c>
      <c r="D18" s="76">
        <v>6500</v>
      </c>
      <c r="E18" s="80">
        <v>68</v>
      </c>
      <c r="F18" s="76">
        <v>18418</v>
      </c>
      <c r="G18" s="76">
        <v>3009</v>
      </c>
      <c r="H18" s="76">
        <v>2943</v>
      </c>
    </row>
    <row r="19" spans="1:8" ht="18" customHeight="1">
      <c r="A19" s="128"/>
      <c r="B19" s="77"/>
      <c r="C19" s="76"/>
      <c r="D19" s="76"/>
      <c r="E19" s="155"/>
      <c r="F19" s="76"/>
      <c r="G19" s="76"/>
      <c r="H19" s="76"/>
    </row>
    <row r="20" spans="1:8" ht="18" customHeight="1">
      <c r="A20" s="336" t="s">
        <v>167</v>
      </c>
      <c r="B20" s="77">
        <v>105083</v>
      </c>
      <c r="C20" s="76">
        <v>84825</v>
      </c>
      <c r="D20" s="76">
        <v>18618</v>
      </c>
      <c r="E20" s="80"/>
      <c r="F20" s="76"/>
      <c r="G20" s="76">
        <v>1195</v>
      </c>
      <c r="H20" s="76">
        <v>168</v>
      </c>
    </row>
    <row r="21" spans="1:8" ht="18" customHeight="1">
      <c r="A21" s="336" t="s">
        <v>168</v>
      </c>
      <c r="B21" s="77">
        <v>269548</v>
      </c>
      <c r="C21" s="76">
        <v>195340</v>
      </c>
      <c r="D21" s="76">
        <v>15724</v>
      </c>
      <c r="E21" s="80">
        <v>185</v>
      </c>
      <c r="F21" s="76">
        <v>51771</v>
      </c>
      <c r="G21" s="76">
        <v>2510</v>
      </c>
      <c r="H21" s="76">
        <v>910</v>
      </c>
    </row>
    <row r="22" spans="1:8" ht="18" customHeight="1">
      <c r="A22" s="336" t="s">
        <v>169</v>
      </c>
      <c r="B22" s="77">
        <v>184097</v>
      </c>
      <c r="C22" s="76">
        <v>150986</v>
      </c>
      <c r="D22" s="76">
        <v>6098</v>
      </c>
      <c r="E22" s="80">
        <v>330</v>
      </c>
      <c r="F22" s="76">
        <v>18009</v>
      </c>
      <c r="G22" s="76">
        <v>5491</v>
      </c>
      <c r="H22" s="76">
        <v>722</v>
      </c>
    </row>
    <row r="23" spans="1:8" ht="18" customHeight="1">
      <c r="A23" s="336" t="s">
        <v>170</v>
      </c>
      <c r="B23" s="77">
        <v>188010</v>
      </c>
      <c r="C23" s="76">
        <v>123427</v>
      </c>
      <c r="D23" s="76">
        <v>6366</v>
      </c>
      <c r="E23" s="80">
        <v>274</v>
      </c>
      <c r="F23" s="76">
        <v>48933</v>
      </c>
      <c r="G23" s="76">
        <v>3265</v>
      </c>
      <c r="H23" s="76">
        <v>2066</v>
      </c>
    </row>
    <row r="24" spans="1:8" ht="18" customHeight="1">
      <c r="A24" s="336" t="s">
        <v>171</v>
      </c>
      <c r="B24" s="77">
        <v>113043</v>
      </c>
      <c r="C24" s="76">
        <v>80896</v>
      </c>
      <c r="D24" s="76">
        <v>2600</v>
      </c>
      <c r="E24" s="80"/>
      <c r="F24" s="76">
        <v>23407</v>
      </c>
      <c r="G24" s="76">
        <v>3421</v>
      </c>
      <c r="H24" s="76">
        <v>706</v>
      </c>
    </row>
    <row r="25" spans="1:8" ht="18" customHeight="1">
      <c r="A25" s="336" t="s">
        <v>172</v>
      </c>
      <c r="B25" s="77">
        <v>124640</v>
      </c>
      <c r="C25" s="76">
        <v>77805</v>
      </c>
      <c r="D25" s="76">
        <v>2834</v>
      </c>
      <c r="E25" s="80">
        <v>83</v>
      </c>
      <c r="F25" s="76">
        <v>31912</v>
      </c>
      <c r="G25" s="76">
        <v>5594</v>
      </c>
      <c r="H25" s="76">
        <v>3095</v>
      </c>
    </row>
    <row r="26" spans="1:8" ht="18" customHeight="1">
      <c r="A26" s="336" t="s">
        <v>173</v>
      </c>
      <c r="B26" s="77">
        <v>382254</v>
      </c>
      <c r="C26" s="76">
        <v>255764</v>
      </c>
      <c r="D26" s="76">
        <v>6995</v>
      </c>
      <c r="E26" s="80">
        <v>3445</v>
      </c>
      <c r="F26" s="76">
        <v>91321</v>
      </c>
      <c r="G26" s="76">
        <v>12267</v>
      </c>
      <c r="H26" s="76">
        <v>2686</v>
      </c>
    </row>
    <row r="27" spans="1:8" ht="18" customHeight="1">
      <c r="A27" s="128"/>
      <c r="B27" s="77"/>
      <c r="C27" s="76"/>
      <c r="D27" s="76"/>
      <c r="E27" s="155"/>
      <c r="F27" s="76"/>
      <c r="G27" s="76"/>
      <c r="H27" s="76"/>
    </row>
    <row r="28" spans="1:8" ht="18" customHeight="1">
      <c r="A28" s="336" t="s">
        <v>174</v>
      </c>
      <c r="B28" s="77">
        <v>327569</v>
      </c>
      <c r="C28" s="76">
        <v>220974</v>
      </c>
      <c r="D28" s="76">
        <v>6369</v>
      </c>
      <c r="E28" s="80">
        <v>90</v>
      </c>
      <c r="F28" s="76">
        <v>83359</v>
      </c>
      <c r="G28" s="76">
        <v>13149</v>
      </c>
      <c r="H28" s="76">
        <v>988</v>
      </c>
    </row>
    <row r="29" spans="1:8" ht="18" customHeight="1">
      <c r="A29" s="336" t="s">
        <v>175</v>
      </c>
      <c r="B29" s="77">
        <v>200394</v>
      </c>
      <c r="C29" s="76">
        <v>135006</v>
      </c>
      <c r="D29" s="76">
        <v>7683</v>
      </c>
      <c r="E29" s="80">
        <v>1755</v>
      </c>
      <c r="F29" s="76">
        <v>46382</v>
      </c>
      <c r="G29" s="76">
        <v>6477</v>
      </c>
      <c r="H29" s="76">
        <v>1959</v>
      </c>
    </row>
    <row r="30" spans="1:8" ht="18" customHeight="1">
      <c r="A30" s="336" t="s">
        <v>176</v>
      </c>
      <c r="B30" s="77">
        <v>233510</v>
      </c>
      <c r="C30" s="76">
        <v>150141</v>
      </c>
      <c r="D30" s="76">
        <v>4908</v>
      </c>
      <c r="E30" s="80">
        <v>804</v>
      </c>
      <c r="F30" s="76">
        <v>65168</v>
      </c>
      <c r="G30" s="76">
        <v>8172</v>
      </c>
      <c r="H30" s="76">
        <v>3007</v>
      </c>
    </row>
    <row r="31" spans="1:8" ht="18" customHeight="1">
      <c r="A31" s="336" t="s">
        <v>177</v>
      </c>
      <c r="B31" s="77">
        <v>300083</v>
      </c>
      <c r="C31" s="76">
        <v>224114</v>
      </c>
      <c r="D31" s="76">
        <v>5535</v>
      </c>
      <c r="E31" s="80">
        <v>4400</v>
      </c>
      <c r="F31" s="76">
        <v>48612</v>
      </c>
      <c r="G31" s="76">
        <v>12516</v>
      </c>
      <c r="H31" s="76">
        <v>3019</v>
      </c>
    </row>
    <row r="32" spans="1:8" ht="18" customHeight="1">
      <c r="A32" s="336" t="s">
        <v>178</v>
      </c>
      <c r="B32" s="77">
        <v>143695</v>
      </c>
      <c r="C32" s="76">
        <v>88913</v>
      </c>
      <c r="D32" s="76">
        <v>575</v>
      </c>
      <c r="E32" s="80"/>
      <c r="F32" s="76">
        <v>44974</v>
      </c>
      <c r="G32" s="76">
        <v>7679</v>
      </c>
      <c r="H32" s="76">
        <v>391</v>
      </c>
    </row>
    <row r="33" spans="1:8" ht="18" customHeight="1">
      <c r="A33" s="336" t="s">
        <v>179</v>
      </c>
      <c r="B33" s="77">
        <v>25981</v>
      </c>
      <c r="C33" s="76">
        <v>18807</v>
      </c>
      <c r="D33" s="76">
        <v>110</v>
      </c>
      <c r="E33" s="80">
        <v>50</v>
      </c>
      <c r="F33" s="76">
        <v>5479</v>
      </c>
      <c r="G33" s="76">
        <v>965</v>
      </c>
      <c r="H33" s="76">
        <v>77</v>
      </c>
    </row>
    <row r="34" spans="1:8" ht="18" customHeight="1">
      <c r="A34" s="128"/>
      <c r="B34" s="77"/>
      <c r="C34" s="76"/>
      <c r="D34" s="76"/>
      <c r="E34" s="155"/>
      <c r="F34" s="76"/>
      <c r="G34" s="76"/>
      <c r="H34" s="76"/>
    </row>
    <row r="35" spans="1:8" ht="18" customHeight="1">
      <c r="A35" s="336" t="s">
        <v>180</v>
      </c>
      <c r="B35" s="77">
        <v>103624</v>
      </c>
      <c r="C35" s="76">
        <v>64827</v>
      </c>
      <c r="D35" s="76">
        <v>3452</v>
      </c>
      <c r="E35" s="80">
        <v>716</v>
      </c>
      <c r="F35" s="76">
        <v>30784</v>
      </c>
      <c r="G35" s="76">
        <v>2355</v>
      </c>
      <c r="H35" s="76">
        <v>144</v>
      </c>
    </row>
    <row r="36" spans="1:8" ht="18" customHeight="1">
      <c r="A36" s="336" t="s">
        <v>181</v>
      </c>
      <c r="B36" s="77">
        <v>301227</v>
      </c>
      <c r="C36" s="76">
        <v>184828</v>
      </c>
      <c r="D36" s="76">
        <v>6831</v>
      </c>
      <c r="E36" s="80">
        <v>167</v>
      </c>
      <c r="F36" s="76">
        <v>97778</v>
      </c>
      <c r="G36" s="76">
        <v>7946</v>
      </c>
      <c r="H36" s="76">
        <v>973</v>
      </c>
    </row>
    <row r="37" spans="1:8" ht="18" customHeight="1">
      <c r="A37" s="336" t="s">
        <v>182</v>
      </c>
      <c r="B37" s="77">
        <v>105277</v>
      </c>
      <c r="C37" s="76">
        <v>69343</v>
      </c>
      <c r="D37" s="76">
        <v>1953</v>
      </c>
      <c r="E37" s="80">
        <v>24</v>
      </c>
      <c r="F37" s="76">
        <v>28123</v>
      </c>
      <c r="G37" s="76">
        <v>3049</v>
      </c>
      <c r="H37" s="76">
        <v>199</v>
      </c>
    </row>
    <row r="38" spans="1:8" ht="18" customHeight="1">
      <c r="A38" s="336" t="s">
        <v>183</v>
      </c>
      <c r="B38" s="77">
        <v>157143</v>
      </c>
      <c r="C38" s="76">
        <v>112493</v>
      </c>
      <c r="D38" s="76">
        <v>2723</v>
      </c>
      <c r="E38" s="80">
        <v>30</v>
      </c>
      <c r="F38" s="76">
        <v>34375</v>
      </c>
      <c r="G38" s="76">
        <v>4704</v>
      </c>
      <c r="H38" s="76">
        <v>423</v>
      </c>
    </row>
    <row r="39" spans="1:8" ht="18" customHeight="1">
      <c r="A39" s="336" t="s">
        <v>184</v>
      </c>
      <c r="B39" s="77">
        <v>8838</v>
      </c>
      <c r="C39" s="76">
        <v>5444</v>
      </c>
      <c r="D39" s="76"/>
      <c r="E39" s="80"/>
      <c r="F39" s="76">
        <v>2995</v>
      </c>
      <c r="G39" s="76">
        <v>342</v>
      </c>
      <c r="H39" s="76"/>
    </row>
    <row r="40" spans="1:8" ht="18" customHeight="1">
      <c r="A40" s="128"/>
      <c r="B40" s="77"/>
      <c r="C40" s="76"/>
      <c r="D40" s="76"/>
      <c r="E40" s="155"/>
      <c r="F40" s="76"/>
      <c r="G40" s="76"/>
      <c r="H40" s="76"/>
    </row>
    <row r="41" spans="1:8" ht="18" customHeight="1">
      <c r="A41" s="336" t="s">
        <v>185</v>
      </c>
      <c r="B41" s="77">
        <v>142334</v>
      </c>
      <c r="C41" s="76">
        <v>104819</v>
      </c>
      <c r="D41" s="76">
        <v>1922</v>
      </c>
      <c r="E41" s="80">
        <v>530</v>
      </c>
      <c r="F41" s="76">
        <v>26534</v>
      </c>
      <c r="G41" s="76">
        <v>4944</v>
      </c>
      <c r="H41" s="76">
        <v>500</v>
      </c>
    </row>
    <row r="42" spans="1:8" ht="18" customHeight="1">
      <c r="A42" s="336" t="s">
        <v>186</v>
      </c>
      <c r="B42" s="77">
        <v>90410</v>
      </c>
      <c r="C42" s="76">
        <v>63773</v>
      </c>
      <c r="D42" s="76">
        <v>1289</v>
      </c>
      <c r="E42" s="80">
        <v>83</v>
      </c>
      <c r="F42" s="76">
        <v>21368</v>
      </c>
      <c r="G42" s="76">
        <v>2246</v>
      </c>
      <c r="H42" s="76">
        <v>28</v>
      </c>
    </row>
    <row r="43" spans="1:8" ht="18" customHeight="1">
      <c r="A43" s="336" t="s">
        <v>187</v>
      </c>
      <c r="B43" s="77">
        <v>20451</v>
      </c>
      <c r="C43" s="76">
        <v>16226</v>
      </c>
      <c r="D43" s="76">
        <v>342</v>
      </c>
      <c r="E43" s="80"/>
      <c r="F43" s="76">
        <v>2957</v>
      </c>
      <c r="G43" s="76">
        <v>181</v>
      </c>
      <c r="H43" s="76">
        <v>35</v>
      </c>
    </row>
    <row r="44" spans="1:8" ht="18" customHeight="1">
      <c r="A44" s="336" t="s">
        <v>188</v>
      </c>
      <c r="B44" s="77">
        <v>23659</v>
      </c>
      <c r="C44" s="76">
        <v>20258</v>
      </c>
      <c r="D44" s="76">
        <v>36</v>
      </c>
      <c r="E44" s="80"/>
      <c r="F44" s="76">
        <v>2233</v>
      </c>
      <c r="G44" s="76">
        <v>844</v>
      </c>
      <c r="H44" s="76"/>
    </row>
    <row r="45" spans="1:8" ht="18" customHeight="1">
      <c r="A45" s="336" t="s">
        <v>189</v>
      </c>
      <c r="B45" s="77">
        <v>116230</v>
      </c>
      <c r="C45" s="76">
        <v>89871</v>
      </c>
      <c r="D45" s="76">
        <v>2483</v>
      </c>
      <c r="E45" s="80">
        <v>94</v>
      </c>
      <c r="F45" s="76">
        <v>19886</v>
      </c>
      <c r="G45" s="76">
        <v>1733</v>
      </c>
      <c r="H45" s="76">
        <v>40</v>
      </c>
    </row>
    <row r="46" spans="1:8" ht="18" customHeight="1" thickBot="1">
      <c r="A46" s="74"/>
      <c r="B46" s="73"/>
      <c r="C46" s="72"/>
      <c r="D46" s="72"/>
      <c r="E46" s="72"/>
      <c r="F46" s="72"/>
      <c r="G46" s="72"/>
      <c r="H46" s="72"/>
    </row>
    <row r="47" spans="1:8" s="311" customFormat="1" ht="18" customHeight="1"/>
    <row r="48" spans="1:8" s="308" customFormat="1" ht="18" customHeight="1"/>
    <row r="49" s="71" customFormat="1" ht="18" customHeight="1"/>
    <row r="50" s="71" customFormat="1" ht="18" customHeight="1"/>
    <row r="51" s="71" customFormat="1" ht="18" customHeight="1"/>
    <row r="52" s="71" customFormat="1" ht="18" customHeight="1"/>
    <row r="53" s="71" customFormat="1" ht="18" customHeight="1"/>
    <row r="54" s="71" customFormat="1" ht="18" customHeight="1"/>
    <row r="55" s="71" customFormat="1" ht="18" customHeight="1"/>
    <row r="56" s="71" customFormat="1" ht="18" customHeight="1"/>
    <row r="57" s="71" customFormat="1" ht="12"/>
    <row r="58" s="71" customFormat="1" ht="12"/>
    <row r="59" s="71" customFormat="1" ht="12"/>
    <row r="60" s="71" customFormat="1" ht="12"/>
    <row r="61" s="71" customFormat="1" ht="12"/>
    <row r="62" s="71" customFormat="1" ht="12"/>
    <row r="63" s="71" customFormat="1" ht="12"/>
    <row r="64" s="71" customFormat="1" ht="12"/>
    <row r="65" s="71" customFormat="1" ht="12"/>
    <row r="66" s="71" customFormat="1" ht="12"/>
    <row r="67" s="71" customFormat="1" ht="12"/>
    <row r="68" s="71" customFormat="1" ht="12"/>
    <row r="69" s="71" customFormat="1" ht="12"/>
    <row r="70" s="71" customFormat="1" ht="12"/>
    <row r="71" s="71" customFormat="1" ht="12"/>
    <row r="72" s="71" customFormat="1" ht="12"/>
    <row r="73" s="71" customFormat="1" ht="12"/>
    <row r="74" s="71" customFormat="1" ht="12"/>
    <row r="75" s="71" customFormat="1" ht="12"/>
    <row r="76" s="71" customFormat="1" ht="12"/>
    <row r="77" s="71" customFormat="1" ht="12"/>
    <row r="78" s="71" customFormat="1" ht="12"/>
    <row r="79" s="71" customFormat="1" ht="12"/>
    <row r="80" s="71" customFormat="1" ht="12"/>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sheetData>
  <mergeCells count="56">
    <mergeCell ref="A47:IV47"/>
    <mergeCell ref="A48:IV48"/>
    <mergeCell ref="A1:H1"/>
    <mergeCell ref="A4:A6"/>
    <mergeCell ref="C4:H4"/>
    <mergeCell ref="B4:B6"/>
    <mergeCell ref="A2:H2"/>
    <mergeCell ref="B3:H3"/>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showZeros="0" workbookViewId="0">
      <selection activeCell="A8" sqref="A8:A45"/>
    </sheetView>
  </sheetViews>
  <sheetFormatPr defaultRowHeight="14.25"/>
  <cols>
    <col min="1" max="1" width="15.5" style="384" customWidth="1"/>
    <col min="2" max="9" width="15.875" style="70" customWidth="1"/>
    <col min="10" max="10" width="20.375" style="70" customWidth="1"/>
    <col min="11" max="13" width="15.875" style="70" customWidth="1"/>
    <col min="14" max="14" width="8.875" style="70" customWidth="1"/>
    <col min="15" max="16384" width="9" style="70"/>
  </cols>
  <sheetData>
    <row r="1" spans="1:10" s="386" customFormat="1" ht="18.75">
      <c r="A1" s="385" t="s">
        <v>262</v>
      </c>
      <c r="B1" s="385"/>
      <c r="C1" s="385"/>
      <c r="D1" s="385"/>
      <c r="E1" s="385"/>
      <c r="F1" s="385"/>
      <c r="G1" s="385"/>
      <c r="H1" s="385"/>
      <c r="I1" s="385"/>
      <c r="J1" s="385"/>
    </row>
    <row r="2" spans="1:10" ht="18" customHeight="1">
      <c r="A2" s="91"/>
      <c r="B2" s="163"/>
      <c r="C2" s="163"/>
      <c r="D2" s="163"/>
      <c r="E2" s="163"/>
      <c r="F2" s="163"/>
      <c r="G2" s="163"/>
      <c r="H2" s="163"/>
      <c r="I2" s="163"/>
      <c r="J2" s="163"/>
    </row>
    <row r="3" spans="1:10" ht="18" customHeight="1" thickBot="1">
      <c r="A3" s="373" t="s">
        <v>260</v>
      </c>
      <c r="B3" s="310"/>
      <c r="C3" s="310"/>
      <c r="D3" s="310"/>
      <c r="E3" s="310"/>
      <c r="F3" s="310"/>
      <c r="G3" s="310"/>
      <c r="H3" s="310"/>
      <c r="I3" s="310"/>
      <c r="J3" s="310"/>
    </row>
    <row r="4" spans="1:10" s="384" customFormat="1" ht="18" customHeight="1">
      <c r="A4" s="399" t="s">
        <v>115</v>
      </c>
      <c r="B4" s="387" t="s">
        <v>264</v>
      </c>
      <c r="C4" s="388"/>
      <c r="D4" s="388"/>
      <c r="E4" s="388"/>
      <c r="F4" s="400" t="s">
        <v>267</v>
      </c>
      <c r="G4" s="401" t="s">
        <v>266</v>
      </c>
      <c r="H4" s="388"/>
      <c r="I4" s="388"/>
      <c r="J4" s="402" t="s">
        <v>275</v>
      </c>
    </row>
    <row r="5" spans="1:10" s="384" customFormat="1" ht="18" customHeight="1">
      <c r="A5" s="403"/>
      <c r="B5" s="389" t="s">
        <v>265</v>
      </c>
      <c r="C5" s="390" t="s">
        <v>270</v>
      </c>
      <c r="D5" s="391"/>
      <c r="E5" s="391"/>
      <c r="F5" s="396" t="s">
        <v>264</v>
      </c>
      <c r="G5" s="397" t="s">
        <v>264</v>
      </c>
      <c r="H5" s="395" t="s">
        <v>274</v>
      </c>
      <c r="I5" s="392" t="s">
        <v>269</v>
      </c>
      <c r="J5" s="404" t="s">
        <v>276</v>
      </c>
    </row>
    <row r="6" spans="1:10" s="384" customFormat="1" ht="18" customHeight="1" thickBot="1">
      <c r="A6" s="405"/>
      <c r="B6" s="406"/>
      <c r="C6" s="406" t="s">
        <v>271</v>
      </c>
      <c r="D6" s="407" t="s">
        <v>273</v>
      </c>
      <c r="E6" s="407" t="s">
        <v>269</v>
      </c>
      <c r="F6" s="408" t="s">
        <v>265</v>
      </c>
      <c r="G6" s="409" t="s">
        <v>265</v>
      </c>
      <c r="H6" s="410"/>
      <c r="I6" s="411"/>
      <c r="J6" s="412"/>
    </row>
    <row r="7" spans="1:10" ht="18" customHeight="1">
      <c r="A7" s="378"/>
      <c r="B7" s="77"/>
      <c r="C7" s="76"/>
      <c r="D7" s="76"/>
      <c r="E7" s="76"/>
      <c r="F7" s="76"/>
      <c r="G7" s="76"/>
      <c r="H7" s="76"/>
      <c r="I7" s="398"/>
      <c r="J7" s="398"/>
    </row>
    <row r="8" spans="1:10" ht="18" customHeight="1">
      <c r="A8" s="378" t="s">
        <v>258</v>
      </c>
      <c r="B8" s="194">
        <v>4786831</v>
      </c>
      <c r="C8" s="193">
        <v>4401512</v>
      </c>
      <c r="D8" s="193">
        <v>2067805</v>
      </c>
      <c r="E8" s="193">
        <v>2333707</v>
      </c>
      <c r="F8" s="196">
        <v>3.56</v>
      </c>
      <c r="G8" s="196">
        <v>3.2717361728737537</v>
      </c>
      <c r="H8" s="196">
        <v>5.3306933566689851</v>
      </c>
      <c r="I8" s="196">
        <v>2.4375250810546207</v>
      </c>
      <c r="J8" s="196">
        <v>1.122676935648794</v>
      </c>
    </row>
    <row r="9" spans="1:10" ht="18" customHeight="1">
      <c r="A9" s="378"/>
      <c r="B9" s="77"/>
      <c r="C9" s="76"/>
      <c r="D9" s="76"/>
      <c r="E9" s="76"/>
      <c r="F9" s="147"/>
      <c r="G9" s="147"/>
      <c r="H9" s="147"/>
      <c r="I9" s="147"/>
      <c r="J9" s="147"/>
    </row>
    <row r="10" spans="1:10" ht="18" customHeight="1">
      <c r="A10" s="379" t="s">
        <v>159</v>
      </c>
      <c r="B10" s="77">
        <v>92764</v>
      </c>
      <c r="C10" s="76">
        <v>85775</v>
      </c>
      <c r="D10" s="76">
        <v>83987</v>
      </c>
      <c r="E10" s="76">
        <v>1788</v>
      </c>
      <c r="F10" s="147">
        <v>7.35</v>
      </c>
      <c r="G10" s="147">
        <v>6.7983656657607199</v>
      </c>
      <c r="H10" s="147">
        <v>7.0520047460620843</v>
      </c>
      <c r="I10" s="147">
        <v>2.5277801340232422</v>
      </c>
      <c r="J10" s="147"/>
    </row>
    <row r="11" spans="1:10" ht="18" customHeight="1">
      <c r="A11" s="380" t="s">
        <v>160</v>
      </c>
      <c r="B11" s="77">
        <v>48828</v>
      </c>
      <c r="C11" s="76">
        <v>44080</v>
      </c>
      <c r="D11" s="76">
        <v>38062</v>
      </c>
      <c r="E11" s="76">
        <v>6018</v>
      </c>
      <c r="F11" s="147">
        <v>4.93</v>
      </c>
      <c r="G11" s="147">
        <v>4.4544928785209867</v>
      </c>
      <c r="H11" s="147">
        <v>4.6894637868843105</v>
      </c>
      <c r="I11" s="147">
        <v>3.3825445413330306</v>
      </c>
      <c r="J11" s="147">
        <v>0.95959863676190416</v>
      </c>
    </row>
    <row r="12" spans="1:10" ht="18" customHeight="1">
      <c r="A12" s="380" t="s">
        <v>161</v>
      </c>
      <c r="B12" s="77">
        <v>249725</v>
      </c>
      <c r="C12" s="76">
        <v>230053</v>
      </c>
      <c r="D12" s="76">
        <v>84807</v>
      </c>
      <c r="E12" s="76">
        <v>145246</v>
      </c>
      <c r="F12" s="147">
        <v>3.42</v>
      </c>
      <c r="G12" s="147">
        <v>3.1522530422818842</v>
      </c>
      <c r="H12" s="147">
        <v>6.5482104631148434</v>
      </c>
      <c r="I12" s="147">
        <v>2.4195840143268641</v>
      </c>
      <c r="J12" s="147">
        <v>1.1470669994849179</v>
      </c>
    </row>
    <row r="13" spans="1:10" ht="18" customHeight="1">
      <c r="A13" s="380" t="s">
        <v>162</v>
      </c>
      <c r="B13" s="77">
        <v>155885</v>
      </c>
      <c r="C13" s="76">
        <v>143076</v>
      </c>
      <c r="D13" s="76">
        <v>64393</v>
      </c>
      <c r="E13" s="76">
        <v>78683</v>
      </c>
      <c r="F13" s="147">
        <v>4.49</v>
      </c>
      <c r="G13" s="147">
        <v>4.1189249915534916</v>
      </c>
      <c r="H13" s="147">
        <v>6.6216537218459148</v>
      </c>
      <c r="I13" s="147">
        <v>3.1458555413284008</v>
      </c>
      <c r="J13" s="147">
        <v>1.2403962776519581</v>
      </c>
    </row>
    <row r="14" spans="1:10" ht="18" customHeight="1">
      <c r="A14" s="380" t="s">
        <v>163</v>
      </c>
      <c r="B14" s="77">
        <v>93350</v>
      </c>
      <c r="C14" s="76">
        <v>83451</v>
      </c>
      <c r="D14" s="76">
        <v>39909</v>
      </c>
      <c r="E14" s="76">
        <v>43542</v>
      </c>
      <c r="F14" s="147">
        <v>3.81</v>
      </c>
      <c r="G14" s="147">
        <v>3.4017249167881611</v>
      </c>
      <c r="H14" s="147">
        <v>6.6005983854508647</v>
      </c>
      <c r="I14" s="147">
        <v>2.3554428245493164</v>
      </c>
      <c r="J14" s="147">
        <v>1.1312858153770775</v>
      </c>
    </row>
    <row r="15" spans="1:10" ht="18" customHeight="1">
      <c r="A15" s="381"/>
      <c r="B15" s="77"/>
      <c r="C15" s="76"/>
      <c r="D15" s="76"/>
      <c r="E15" s="76"/>
      <c r="F15" s="147"/>
      <c r="G15" s="147"/>
      <c r="H15" s="147"/>
      <c r="I15" s="147"/>
      <c r="J15" s="147"/>
    </row>
    <row r="16" spans="1:10" ht="18" customHeight="1">
      <c r="A16" s="380" t="s">
        <v>164</v>
      </c>
      <c r="B16" s="77">
        <v>204208</v>
      </c>
      <c r="C16" s="76">
        <v>187837</v>
      </c>
      <c r="D16" s="76">
        <v>123188</v>
      </c>
      <c r="E16" s="76">
        <v>64649</v>
      </c>
      <c r="F16" s="294">
        <v>4.8</v>
      </c>
      <c r="G16" s="294">
        <v>4.4179524048813228</v>
      </c>
      <c r="H16" s="294">
        <v>6.5564204333077107</v>
      </c>
      <c r="I16" s="294">
        <v>2.7246048987847358</v>
      </c>
      <c r="J16" s="147">
        <v>1.2645499129260358</v>
      </c>
    </row>
    <row r="17" spans="1:10" ht="18" customHeight="1">
      <c r="A17" s="380" t="s">
        <v>165</v>
      </c>
      <c r="B17" s="77">
        <v>115057</v>
      </c>
      <c r="C17" s="76">
        <v>106526</v>
      </c>
      <c r="D17" s="76">
        <v>54301</v>
      </c>
      <c r="E17" s="76">
        <v>52225</v>
      </c>
      <c r="F17" s="147">
        <v>4.22</v>
      </c>
      <c r="G17" s="147">
        <v>3.9109132969767133</v>
      </c>
      <c r="H17" s="147">
        <v>6.2470110098377676</v>
      </c>
      <c r="I17" s="147">
        <v>2.8159981261547751</v>
      </c>
      <c r="J17" s="147">
        <v>1.1440119594112315</v>
      </c>
    </row>
    <row r="18" spans="1:10" ht="18" customHeight="1">
      <c r="A18" s="380" t="s">
        <v>166</v>
      </c>
      <c r="B18" s="77">
        <v>159914</v>
      </c>
      <c r="C18" s="76">
        <v>142414</v>
      </c>
      <c r="D18" s="76">
        <v>86276</v>
      </c>
      <c r="E18" s="76">
        <v>56138</v>
      </c>
      <c r="F18" s="147">
        <v>4.16</v>
      </c>
      <c r="G18" s="147">
        <v>3.7060092262751354</v>
      </c>
      <c r="H18" s="147">
        <v>6.2953208595364742</v>
      </c>
      <c r="I18" s="147">
        <v>2.2706720526737021</v>
      </c>
      <c r="J18" s="147">
        <v>0.92862153449036411</v>
      </c>
    </row>
    <row r="19" spans="1:10" ht="18" customHeight="1">
      <c r="A19" s="381"/>
      <c r="B19" s="77"/>
      <c r="C19" s="76"/>
      <c r="D19" s="76"/>
      <c r="E19" s="76"/>
      <c r="F19" s="76"/>
      <c r="G19" s="147"/>
      <c r="H19" s="147"/>
      <c r="I19" s="147"/>
      <c r="J19" s="147"/>
    </row>
    <row r="20" spans="1:10" ht="18" customHeight="1">
      <c r="A20" s="380" t="s">
        <v>167</v>
      </c>
      <c r="B20" s="77">
        <v>105083</v>
      </c>
      <c r="C20" s="76">
        <v>84825</v>
      </c>
      <c r="D20" s="76">
        <v>82995</v>
      </c>
      <c r="E20" s="76">
        <v>1830</v>
      </c>
      <c r="F20" s="147">
        <v>7.44</v>
      </c>
      <c r="G20" s="147">
        <v>6.0060742599305739</v>
      </c>
      <c r="H20" s="147">
        <v>6.1781150685934909</v>
      </c>
      <c r="I20" s="147">
        <v>2.6541241172861798</v>
      </c>
      <c r="J20" s="147"/>
    </row>
    <row r="21" spans="1:10" ht="18" customHeight="1">
      <c r="A21" s="380" t="s">
        <v>168</v>
      </c>
      <c r="B21" s="77">
        <v>269548</v>
      </c>
      <c r="C21" s="76">
        <v>247296</v>
      </c>
      <c r="D21" s="76">
        <v>117958</v>
      </c>
      <c r="E21" s="76">
        <v>129338</v>
      </c>
      <c r="F21" s="147">
        <v>3.61</v>
      </c>
      <c r="G21" s="147">
        <v>3.312033830059836</v>
      </c>
      <c r="H21" s="147">
        <v>4.6557348191204913</v>
      </c>
      <c r="I21" s="147">
        <v>2.6219019283642906</v>
      </c>
      <c r="J21" s="147">
        <v>1.4084172155588113</v>
      </c>
    </row>
    <row r="22" spans="1:10" ht="18" customHeight="1">
      <c r="A22" s="380" t="s">
        <v>169</v>
      </c>
      <c r="B22" s="77">
        <v>184097</v>
      </c>
      <c r="C22" s="76">
        <v>169325</v>
      </c>
      <c r="D22" s="76">
        <v>85419</v>
      </c>
      <c r="E22" s="76">
        <v>83906</v>
      </c>
      <c r="F22" s="147">
        <v>3.88</v>
      </c>
      <c r="G22" s="147">
        <v>3.5662728921494837</v>
      </c>
      <c r="H22" s="147">
        <v>5.6915364356545686</v>
      </c>
      <c r="I22" s="147">
        <v>2.5839916625879575</v>
      </c>
      <c r="J22" s="147">
        <v>0.5492130614570605</v>
      </c>
    </row>
    <row r="23" spans="1:10" ht="18" customHeight="1">
      <c r="A23" s="380" t="s">
        <v>170</v>
      </c>
      <c r="B23" s="77">
        <v>188010</v>
      </c>
      <c r="C23" s="76">
        <v>172634</v>
      </c>
      <c r="D23" s="76">
        <v>77974</v>
      </c>
      <c r="E23" s="76">
        <v>94660</v>
      </c>
      <c r="F23" s="147">
        <v>2.75</v>
      </c>
      <c r="G23" s="147">
        <v>2.5293980954423829</v>
      </c>
      <c r="H23" s="147">
        <v>3.9785904949986217</v>
      </c>
      <c r="I23" s="147">
        <v>1.9456299806411255</v>
      </c>
      <c r="J23" s="147">
        <v>0.92767429704827509</v>
      </c>
    </row>
    <row r="24" spans="1:10" ht="18" customHeight="1">
      <c r="A24" s="380" t="s">
        <v>171</v>
      </c>
      <c r="B24" s="77">
        <v>113043</v>
      </c>
      <c r="C24" s="76">
        <v>104303</v>
      </c>
      <c r="D24" s="76">
        <v>46073</v>
      </c>
      <c r="E24" s="76">
        <v>58230</v>
      </c>
      <c r="F24" s="147">
        <v>3.2</v>
      </c>
      <c r="G24" s="147">
        <v>2.9550186289725549</v>
      </c>
      <c r="H24" s="147">
        <v>5.0476853043806935</v>
      </c>
      <c r="I24" s="147">
        <v>2.2251220521288433</v>
      </c>
      <c r="J24" s="147">
        <v>1.0039529763815205</v>
      </c>
    </row>
    <row r="25" spans="1:10" ht="18" customHeight="1">
      <c r="A25" s="380" t="s">
        <v>172</v>
      </c>
      <c r="B25" s="77">
        <v>124640</v>
      </c>
      <c r="C25" s="76">
        <v>109800</v>
      </c>
      <c r="D25" s="76">
        <v>39793</v>
      </c>
      <c r="E25" s="76">
        <v>70007</v>
      </c>
      <c r="F25" s="147">
        <v>2.66</v>
      </c>
      <c r="G25" s="147">
        <v>2.3393830816710381</v>
      </c>
      <c r="H25" s="147">
        <v>4.4253643338299211</v>
      </c>
      <c r="I25" s="147">
        <v>1.8450364902502339</v>
      </c>
      <c r="J25" s="147">
        <v>0.9319549363925862</v>
      </c>
    </row>
    <row r="26" spans="1:10" ht="18" customHeight="1">
      <c r="A26" s="380" t="s">
        <v>173</v>
      </c>
      <c r="B26" s="77">
        <v>382254</v>
      </c>
      <c r="C26" s="76">
        <v>350530</v>
      </c>
      <c r="D26" s="76">
        <v>133226</v>
      </c>
      <c r="E26" s="76">
        <v>217304</v>
      </c>
      <c r="F26" s="147">
        <v>4.01</v>
      </c>
      <c r="G26" s="147">
        <v>3.67578704658643</v>
      </c>
      <c r="H26" s="147">
        <v>4.8293451464385297</v>
      </c>
      <c r="I26" s="147">
        <v>3.2062499860752753</v>
      </c>
      <c r="J26" s="147">
        <v>1.6028112847630902</v>
      </c>
    </row>
    <row r="27" spans="1:10" ht="18" customHeight="1">
      <c r="A27" s="381"/>
      <c r="B27" s="77"/>
      <c r="C27" s="76"/>
      <c r="D27" s="76"/>
      <c r="E27" s="76"/>
      <c r="F27" s="76"/>
      <c r="G27" s="147"/>
      <c r="H27" s="147"/>
      <c r="I27" s="147"/>
      <c r="J27" s="147"/>
    </row>
    <row r="28" spans="1:10" ht="18" customHeight="1">
      <c r="A28" s="380" t="s">
        <v>174</v>
      </c>
      <c r="B28" s="77">
        <v>327569</v>
      </c>
      <c r="C28" s="76">
        <v>304423</v>
      </c>
      <c r="D28" s="76">
        <v>122114</v>
      </c>
      <c r="E28" s="76">
        <v>182309</v>
      </c>
      <c r="F28" s="147">
        <v>3.03</v>
      </c>
      <c r="G28" s="147">
        <v>2.818826877891099</v>
      </c>
      <c r="H28" s="147">
        <v>6.3641288152122035</v>
      </c>
      <c r="I28" s="147">
        <v>2.0528330811445983</v>
      </c>
      <c r="J28" s="147">
        <v>0.98900904245821908</v>
      </c>
    </row>
    <row r="29" spans="1:10" ht="18" customHeight="1">
      <c r="A29" s="380" t="s">
        <v>175</v>
      </c>
      <c r="B29" s="77">
        <v>200394</v>
      </c>
      <c r="C29" s="76">
        <v>183143</v>
      </c>
      <c r="D29" s="76">
        <v>92622</v>
      </c>
      <c r="E29" s="76">
        <v>90521</v>
      </c>
      <c r="F29" s="147">
        <v>3.26</v>
      </c>
      <c r="G29" s="147">
        <v>2.9784434256508279</v>
      </c>
      <c r="H29" s="147">
        <v>4.7507078591639935</v>
      </c>
      <c r="I29" s="147">
        <v>2.1556192243104677</v>
      </c>
      <c r="J29" s="147">
        <v>1.176666675968647</v>
      </c>
    </row>
    <row r="30" spans="1:10" ht="18" customHeight="1">
      <c r="A30" s="380" t="s">
        <v>176</v>
      </c>
      <c r="B30" s="77">
        <v>233510</v>
      </c>
      <c r="C30" s="76">
        <v>216113</v>
      </c>
      <c r="D30" s="76">
        <v>80940</v>
      </c>
      <c r="E30" s="76">
        <v>135173</v>
      </c>
      <c r="F30" s="147">
        <v>3.3</v>
      </c>
      <c r="G30" s="147">
        <v>3.0571774644036371</v>
      </c>
      <c r="H30" s="147">
        <v>6.3278660174831725</v>
      </c>
      <c r="I30" s="147">
        <v>2.3346213045726993</v>
      </c>
      <c r="J30" s="147">
        <v>1.1876097142130064</v>
      </c>
    </row>
    <row r="31" spans="1:10" ht="18" customHeight="1">
      <c r="A31" s="380" t="s">
        <v>177</v>
      </c>
      <c r="B31" s="77">
        <v>300083</v>
      </c>
      <c r="C31" s="76">
        <v>277126</v>
      </c>
      <c r="D31" s="76">
        <v>179303</v>
      </c>
      <c r="E31" s="76">
        <v>97823</v>
      </c>
      <c r="F31" s="147">
        <v>3.52</v>
      </c>
      <c r="G31" s="147">
        <v>3.2520612566550691</v>
      </c>
      <c r="H31" s="147">
        <v>5.3783707504795384</v>
      </c>
      <c r="I31" s="147">
        <v>1.885646397476249</v>
      </c>
      <c r="J31" s="147">
        <v>1.1921743509618363</v>
      </c>
    </row>
    <row r="32" spans="1:10" ht="18" customHeight="1">
      <c r="A32" s="380" t="s">
        <v>178</v>
      </c>
      <c r="B32" s="77">
        <v>143695</v>
      </c>
      <c r="C32" s="76">
        <v>133887</v>
      </c>
      <c r="D32" s="76">
        <v>52453</v>
      </c>
      <c r="E32" s="76">
        <v>81434</v>
      </c>
      <c r="F32" s="147">
        <v>2.7</v>
      </c>
      <c r="G32" s="147">
        <v>2.5112777918671827</v>
      </c>
      <c r="H32" s="147">
        <v>3.8348210052534411</v>
      </c>
      <c r="I32" s="147">
        <v>2.0545354866169094</v>
      </c>
      <c r="J32" s="147">
        <v>1.0457873678540675</v>
      </c>
    </row>
    <row r="33" spans="1:10" ht="18" customHeight="1">
      <c r="A33" s="380" t="s">
        <v>179</v>
      </c>
      <c r="B33" s="77">
        <v>25981</v>
      </c>
      <c r="C33" s="76">
        <v>24336</v>
      </c>
      <c r="D33" s="76">
        <v>8994</v>
      </c>
      <c r="E33" s="76">
        <v>15342</v>
      </c>
      <c r="F33" s="147">
        <v>2.9</v>
      </c>
      <c r="G33" s="147">
        <v>2.7158068192686136</v>
      </c>
      <c r="H33" s="147">
        <v>4.1361251488273858</v>
      </c>
      <c r="I33" s="147">
        <v>2.2607065275211768</v>
      </c>
      <c r="J33" s="147">
        <v>0.99144505423814266</v>
      </c>
    </row>
    <row r="34" spans="1:10" ht="18" customHeight="1">
      <c r="A34" s="381"/>
      <c r="B34" s="77"/>
      <c r="C34" s="76"/>
      <c r="D34" s="76"/>
      <c r="E34" s="76"/>
      <c r="F34" s="76"/>
      <c r="G34" s="147"/>
      <c r="H34" s="147"/>
      <c r="I34" s="147"/>
      <c r="J34" s="147"/>
    </row>
    <row r="35" spans="1:10" ht="18" customHeight="1">
      <c r="A35" s="380" t="s">
        <v>180</v>
      </c>
      <c r="B35" s="77">
        <v>103624</v>
      </c>
      <c r="C35" s="76">
        <v>96327</v>
      </c>
      <c r="D35" s="76">
        <v>46888</v>
      </c>
      <c r="E35" s="76">
        <v>49439</v>
      </c>
      <c r="F35" s="147">
        <v>3.14</v>
      </c>
      <c r="G35" s="147">
        <v>2.9159516817842968</v>
      </c>
      <c r="H35" s="147">
        <v>3.004209596799166</v>
      </c>
      <c r="I35" s="147">
        <v>2.8369091410401004</v>
      </c>
      <c r="J35" s="147">
        <v>1.4015313587633453</v>
      </c>
    </row>
    <row r="36" spans="1:10" ht="18" customHeight="1">
      <c r="A36" s="380" t="s">
        <v>181</v>
      </c>
      <c r="B36" s="77">
        <v>301227</v>
      </c>
      <c r="C36" s="76">
        <v>282773</v>
      </c>
      <c r="D36" s="76">
        <v>104612</v>
      </c>
      <c r="E36" s="76">
        <v>178161</v>
      </c>
      <c r="F36" s="147">
        <v>3.35</v>
      </c>
      <c r="G36" s="147">
        <v>3.1414790293418271</v>
      </c>
      <c r="H36" s="147">
        <v>4.3636833855962829</v>
      </c>
      <c r="I36" s="147">
        <v>2.6977997307424424</v>
      </c>
      <c r="J36" s="147">
        <v>1.4712093650033902</v>
      </c>
    </row>
    <row r="37" spans="1:10" ht="18" customHeight="1">
      <c r="A37" s="380" t="s">
        <v>182</v>
      </c>
      <c r="B37" s="77">
        <v>105277</v>
      </c>
      <c r="C37" s="76">
        <v>97490</v>
      </c>
      <c r="D37" s="76">
        <v>27250</v>
      </c>
      <c r="E37" s="76">
        <v>70240</v>
      </c>
      <c r="F37" s="147">
        <v>2.5099999999999998</v>
      </c>
      <c r="G37" s="147">
        <v>2.327288415131151</v>
      </c>
      <c r="H37" s="147">
        <v>5.3078473552700984</v>
      </c>
      <c r="I37" s="147">
        <v>1.9109782325867277</v>
      </c>
      <c r="J37" s="147">
        <v>0.80055803076445187</v>
      </c>
    </row>
    <row r="38" spans="1:10" ht="18" customHeight="1">
      <c r="A38" s="380" t="s">
        <v>183</v>
      </c>
      <c r="B38" s="77">
        <v>157143</v>
      </c>
      <c r="C38" s="76">
        <v>146898</v>
      </c>
      <c r="D38" s="76">
        <v>40128</v>
      </c>
      <c r="E38" s="76">
        <v>106770</v>
      </c>
      <c r="F38" s="147">
        <v>3.47</v>
      </c>
      <c r="G38" s="147">
        <v>3.2440563782715754</v>
      </c>
      <c r="H38" s="147">
        <v>6.6360573669696068</v>
      </c>
      <c r="I38" s="147">
        <v>2.7212786018117949</v>
      </c>
      <c r="J38" s="147">
        <v>0.90976350251141036</v>
      </c>
    </row>
    <row r="39" spans="1:10" ht="18" customHeight="1">
      <c r="A39" s="380" t="s">
        <v>184</v>
      </c>
      <c r="B39" s="77">
        <v>8838</v>
      </c>
      <c r="C39" s="76">
        <v>8439</v>
      </c>
      <c r="D39" s="76">
        <v>1526</v>
      </c>
      <c r="E39" s="76">
        <v>6913</v>
      </c>
      <c r="F39" s="147">
        <v>3.01</v>
      </c>
      <c r="G39" s="147">
        <v>2.8708583216620021</v>
      </c>
      <c r="H39" s="147">
        <v>8.3858594406862554</v>
      </c>
      <c r="I39" s="147">
        <v>2.5069209585554799</v>
      </c>
      <c r="J39" s="147">
        <v>1.2294851474499575</v>
      </c>
    </row>
    <row r="40" spans="1:10" ht="18" customHeight="1">
      <c r="A40" s="381"/>
      <c r="B40" s="77"/>
      <c r="C40" s="76"/>
      <c r="D40" s="76"/>
      <c r="E40" s="76"/>
      <c r="F40" s="76"/>
      <c r="G40" s="147"/>
      <c r="H40" s="147"/>
      <c r="I40" s="147"/>
      <c r="J40" s="147"/>
    </row>
    <row r="41" spans="1:10" ht="18" customHeight="1">
      <c r="A41" s="380" t="s">
        <v>80</v>
      </c>
      <c r="B41" s="77">
        <v>142334</v>
      </c>
      <c r="C41" s="76">
        <v>131883</v>
      </c>
      <c r="D41" s="76">
        <v>63604</v>
      </c>
      <c r="E41" s="76">
        <v>68279</v>
      </c>
      <c r="F41" s="147">
        <v>3.67</v>
      </c>
      <c r="G41" s="147">
        <v>3.4044228352894943</v>
      </c>
      <c r="H41" s="147">
        <v>4.902664337996173</v>
      </c>
      <c r="I41" s="147">
        <v>2.6500297628161458</v>
      </c>
      <c r="J41" s="147">
        <v>1.0398951498496984</v>
      </c>
    </row>
    <row r="42" spans="1:10" ht="18" customHeight="1">
      <c r="A42" s="380" t="s">
        <v>186</v>
      </c>
      <c r="B42" s="77">
        <v>90410</v>
      </c>
      <c r="C42" s="76">
        <v>85224</v>
      </c>
      <c r="D42" s="76">
        <v>37270</v>
      </c>
      <c r="E42" s="76">
        <v>47954</v>
      </c>
      <c r="F42" s="147">
        <v>3.33</v>
      </c>
      <c r="G42" s="147">
        <v>3.1423370966234363</v>
      </c>
      <c r="H42" s="147">
        <v>4.568975905793037</v>
      </c>
      <c r="I42" s="147">
        <v>2.5286824643670074</v>
      </c>
      <c r="J42" s="147">
        <v>1.062590340443144</v>
      </c>
    </row>
    <row r="43" spans="1:10" ht="18" customHeight="1">
      <c r="A43" s="380" t="s">
        <v>187</v>
      </c>
      <c r="B43" s="77">
        <v>20451</v>
      </c>
      <c r="C43" s="76">
        <v>19183</v>
      </c>
      <c r="D43" s="76">
        <v>8600</v>
      </c>
      <c r="E43" s="76">
        <v>10583</v>
      </c>
      <c r="F43" s="147">
        <v>3.72</v>
      </c>
      <c r="G43" s="147">
        <v>3.4879970209381645</v>
      </c>
      <c r="H43" s="147">
        <v>9.525349613558781</v>
      </c>
      <c r="I43" s="147">
        <v>2.3022216885250466</v>
      </c>
      <c r="J43" s="147">
        <v>0.76906951691406755</v>
      </c>
    </row>
    <row r="44" spans="1:10" ht="18" customHeight="1">
      <c r="A44" s="380" t="s">
        <v>188</v>
      </c>
      <c r="B44" s="77">
        <v>23659</v>
      </c>
      <c r="C44" s="76">
        <v>22491</v>
      </c>
      <c r="D44" s="76">
        <v>14679</v>
      </c>
      <c r="E44" s="76">
        <v>7812</v>
      </c>
      <c r="F44" s="147">
        <v>3.68</v>
      </c>
      <c r="G44" s="147">
        <v>3.4999678652187911</v>
      </c>
      <c r="H44" s="147">
        <v>5.577216657712623</v>
      </c>
      <c r="I44" s="147">
        <v>2.0589857781856624</v>
      </c>
      <c r="J44" s="147">
        <v>0.55774649435222357</v>
      </c>
    </row>
    <row r="45" spans="1:10" ht="18" customHeight="1">
      <c r="A45" s="380" t="s">
        <v>189</v>
      </c>
      <c r="B45" s="77">
        <v>116230</v>
      </c>
      <c r="C45" s="76">
        <v>109851</v>
      </c>
      <c r="D45" s="76">
        <v>28461</v>
      </c>
      <c r="E45" s="76">
        <v>81390</v>
      </c>
      <c r="F45" s="147">
        <v>5.37</v>
      </c>
      <c r="G45" s="147">
        <v>5.0752673546575169</v>
      </c>
      <c r="H45" s="147">
        <v>10.888119512615008</v>
      </c>
      <c r="I45" s="147">
        <v>4.2768351966038392</v>
      </c>
      <c r="J45" s="147">
        <v>1.6023664033255993</v>
      </c>
    </row>
    <row r="46" spans="1:10" ht="18" customHeight="1" thickBot="1">
      <c r="A46" s="382"/>
      <c r="B46" s="73"/>
      <c r="C46" s="72"/>
      <c r="D46" s="72"/>
      <c r="E46" s="72"/>
      <c r="F46" s="198"/>
      <c r="G46" s="198"/>
      <c r="H46" s="198"/>
      <c r="I46" s="198"/>
      <c r="J46" s="198"/>
    </row>
    <row r="47" spans="1:10" s="309" customFormat="1" ht="18" customHeight="1"/>
    <row r="48" spans="1:10" s="308" customFormat="1" ht="18" customHeight="1"/>
    <row r="49" s="308" customFormat="1" ht="18" customHeight="1"/>
    <row r="50" s="308" customFormat="1" ht="18" customHeight="1"/>
    <row r="51" s="308" customFormat="1" ht="18" customHeight="1"/>
    <row r="52" s="308" customFormat="1" ht="18" customHeight="1"/>
    <row r="53" s="308" customFormat="1" ht="18" customHeight="1"/>
    <row r="54" s="308" customFormat="1" ht="18" customHeight="1"/>
    <row r="55" s="308" customFormat="1" ht="18" customHeight="1"/>
    <row r="56" s="308" customFormat="1" ht="12"/>
    <row r="57" s="308" customFormat="1" ht="12"/>
    <row r="58" s="308" customFormat="1" ht="12"/>
    <row r="59" s="308" customFormat="1" ht="12"/>
    <row r="60" s="308" customFormat="1" ht="12"/>
    <row r="61" s="308" customFormat="1" ht="12"/>
    <row r="62" s="308" customFormat="1" ht="12"/>
    <row r="63" s="308" customFormat="1" ht="12"/>
    <row r="64" s="308" customFormat="1" ht="12"/>
    <row r="65" s="308" customFormat="1" ht="12"/>
    <row r="66" s="308" customFormat="1" ht="12"/>
    <row r="67" s="308" customFormat="1" ht="12"/>
    <row r="68" s="308" customFormat="1" ht="12"/>
    <row r="69" s="308" customFormat="1" ht="12"/>
    <row r="70" s="308" customFormat="1" ht="12"/>
    <row r="71" s="308" customFormat="1" ht="12"/>
    <row r="72" s="308" customFormat="1" ht="12"/>
    <row r="73" s="308" customFormat="1" ht="12"/>
    <row r="74" s="308" customFormat="1" ht="12"/>
    <row r="75" s="308" customFormat="1" ht="12"/>
    <row r="76" s="308" customFormat="1" ht="12"/>
    <row r="77" s="308" customFormat="1" ht="12"/>
    <row r="78" s="308" customFormat="1" ht="12"/>
    <row r="79" s="308" customFormat="1" ht="12"/>
    <row r="80" s="308" customFormat="1" ht="12"/>
    <row r="81" s="308" customFormat="1" ht="12"/>
    <row r="82" s="308" customFormat="1" ht="12"/>
    <row r="83" s="308" customFormat="1" ht="12"/>
    <row r="84" s="308" customFormat="1" ht="12"/>
    <row r="85" s="308" customFormat="1" ht="12"/>
    <row r="86" s="308" customFormat="1" ht="12"/>
    <row r="87" s="308" customFormat="1" ht="12"/>
    <row r="88" s="308" customFormat="1" ht="12"/>
    <row r="89" s="308" customFormat="1" ht="12"/>
    <row r="90" s="308" customFormat="1" ht="12"/>
    <row r="91" s="308" customFormat="1" ht="12"/>
    <row r="92" s="308" customFormat="1" ht="12"/>
    <row r="93" s="308" customFormat="1" ht="12"/>
    <row r="94" s="308" customFormat="1" ht="12"/>
    <row r="95" s="308" customFormat="1" ht="12"/>
    <row r="96" s="308" customFormat="1" ht="12"/>
    <row r="97" spans="1:10">
      <c r="A97" s="383"/>
      <c r="B97" s="307"/>
      <c r="C97" s="307"/>
      <c r="D97" s="307"/>
      <c r="E97" s="307"/>
      <c r="F97" s="306"/>
      <c r="G97" s="306"/>
      <c r="H97" s="306"/>
      <c r="I97" s="306"/>
      <c r="J97" s="306"/>
    </row>
    <row r="98" spans="1:10">
      <c r="A98" s="383"/>
      <c r="B98" s="307"/>
      <c r="C98" s="307"/>
      <c r="D98" s="307"/>
      <c r="E98" s="307"/>
      <c r="F98" s="306"/>
      <c r="G98" s="306"/>
      <c r="H98" s="306"/>
      <c r="I98" s="306"/>
      <c r="J98" s="306"/>
    </row>
    <row r="99" spans="1:10">
      <c r="A99" s="383"/>
      <c r="B99" s="307"/>
      <c r="C99" s="307"/>
      <c r="D99" s="307"/>
      <c r="E99" s="307"/>
      <c r="F99" s="306"/>
      <c r="G99" s="306"/>
      <c r="H99" s="306"/>
      <c r="I99" s="306"/>
      <c r="J99" s="306"/>
    </row>
    <row r="100" spans="1:10">
      <c r="A100" s="383"/>
      <c r="B100" s="307"/>
      <c r="C100" s="307"/>
      <c r="D100" s="307"/>
      <c r="E100" s="307"/>
      <c r="F100" s="306"/>
      <c r="G100" s="306"/>
      <c r="H100" s="306"/>
      <c r="I100" s="306"/>
      <c r="J100" s="306"/>
    </row>
    <row r="101" spans="1:10">
      <c r="A101" s="383"/>
      <c r="B101" s="307"/>
      <c r="C101" s="307"/>
      <c r="D101" s="307"/>
      <c r="E101" s="307"/>
      <c r="F101" s="306"/>
      <c r="G101" s="306"/>
      <c r="H101" s="306"/>
      <c r="I101" s="306"/>
      <c r="J101" s="306"/>
    </row>
  </sheetData>
  <mergeCells count="56">
    <mergeCell ref="A1:J1"/>
    <mergeCell ref="A2:J2"/>
    <mergeCell ref="B3:J3"/>
    <mergeCell ref="A47:IV47"/>
    <mergeCell ref="A48:IV48"/>
    <mergeCell ref="A4:A6"/>
    <mergeCell ref="H5:H6"/>
    <mergeCell ref="I5:I6"/>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 ref="A96:IV96"/>
  </mergeCells>
  <phoneticPr fontId="2"/>
  <pageMargins left="0.74803148667643393" right="0.70866144548250931" top="0.82677161599707416" bottom="0.82677170986265647"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showZeros="0" workbookViewId="0">
      <selection activeCell="O24" sqref="O24"/>
    </sheetView>
  </sheetViews>
  <sheetFormatPr defaultRowHeight="14.25"/>
  <cols>
    <col min="1" max="1" width="14.375" style="216" customWidth="1"/>
    <col min="2" max="15" width="14.25" style="216" customWidth="1"/>
    <col min="16" max="16" width="7.875" style="216" customWidth="1"/>
    <col min="17" max="16384" width="9" style="216"/>
  </cols>
  <sheetData>
    <row r="1" spans="1:12" s="413" customFormat="1" ht="24" customHeight="1">
      <c r="A1" s="385" t="s">
        <v>280</v>
      </c>
      <c r="B1" s="385"/>
      <c r="C1" s="385"/>
      <c r="D1" s="385"/>
      <c r="E1" s="385"/>
      <c r="F1" s="385"/>
      <c r="G1" s="385"/>
      <c r="H1" s="385"/>
      <c r="I1" s="385"/>
      <c r="J1" s="385"/>
      <c r="K1" s="385"/>
      <c r="L1" s="385"/>
    </row>
    <row r="2" spans="1:12" s="413" customFormat="1" ht="18" customHeight="1" thickBot="1">
      <c r="A2" s="373"/>
      <c r="B2" s="414"/>
      <c r="C2" s="414"/>
      <c r="D2" s="414"/>
      <c r="E2" s="414"/>
      <c r="F2" s="414"/>
      <c r="G2" s="414"/>
      <c r="H2" s="414"/>
      <c r="I2" s="414"/>
      <c r="J2" s="414"/>
      <c r="K2" s="414"/>
      <c r="L2" s="414"/>
    </row>
    <row r="3" spans="1:12" s="413" customFormat="1" ht="21.75" customHeight="1">
      <c r="A3" s="374" t="s">
        <v>281</v>
      </c>
      <c r="B3" s="415" t="s">
        <v>289</v>
      </c>
      <c r="C3" s="416"/>
      <c r="D3" s="416"/>
      <c r="E3" s="416"/>
      <c r="F3" s="416"/>
      <c r="G3" s="416"/>
      <c r="H3" s="416"/>
      <c r="I3" s="415" t="s">
        <v>291</v>
      </c>
      <c r="J3" s="416"/>
      <c r="K3" s="416"/>
      <c r="L3" s="416"/>
    </row>
    <row r="4" spans="1:12" s="413" customFormat="1" ht="21.75" customHeight="1">
      <c r="A4" s="375"/>
      <c r="B4" s="390" t="s">
        <v>252</v>
      </c>
      <c r="C4" s="390" t="s">
        <v>283</v>
      </c>
      <c r="D4" s="390" t="s">
        <v>284</v>
      </c>
      <c r="E4" s="390" t="s">
        <v>285</v>
      </c>
      <c r="F4" s="390" t="s">
        <v>286</v>
      </c>
      <c r="G4" s="390" t="s">
        <v>287</v>
      </c>
      <c r="H4" s="390" t="s">
        <v>292</v>
      </c>
      <c r="I4" s="390" t="s">
        <v>252</v>
      </c>
      <c r="J4" s="390" t="s">
        <v>283</v>
      </c>
      <c r="K4" s="390" t="s">
        <v>293</v>
      </c>
      <c r="L4" s="390" t="s">
        <v>294</v>
      </c>
    </row>
    <row r="5" spans="1:12" s="413" customFormat="1" ht="21.75" customHeight="1">
      <c r="A5" s="376"/>
      <c r="B5" s="393"/>
      <c r="C5" s="393" t="s">
        <v>282</v>
      </c>
      <c r="D5" s="417"/>
      <c r="E5" s="417"/>
      <c r="F5" s="417"/>
      <c r="G5" s="417"/>
      <c r="H5" s="417" t="s">
        <v>288</v>
      </c>
      <c r="I5" s="417"/>
      <c r="J5" s="393" t="s">
        <v>282</v>
      </c>
      <c r="K5" s="417"/>
      <c r="L5" s="417" t="s">
        <v>288</v>
      </c>
    </row>
    <row r="6" spans="1:12" ht="18" customHeight="1">
      <c r="A6" s="83"/>
      <c r="B6" s="82"/>
      <c r="C6" s="81"/>
      <c r="D6" s="81"/>
      <c r="E6" s="81"/>
      <c r="F6" s="81"/>
      <c r="G6" s="81"/>
      <c r="H6" s="81"/>
      <c r="I6" s="81"/>
      <c r="J6" s="81"/>
      <c r="K6" s="81"/>
      <c r="L6" s="81"/>
    </row>
    <row r="7" spans="1:12" ht="18" customHeight="1">
      <c r="A7" s="378" t="s">
        <v>258</v>
      </c>
      <c r="B7" s="194">
        <v>6903</v>
      </c>
      <c r="C7" s="193">
        <v>3213</v>
      </c>
      <c r="D7" s="193">
        <v>378</v>
      </c>
      <c r="E7" s="193">
        <v>1456</v>
      </c>
      <c r="F7" s="193">
        <v>878</v>
      </c>
      <c r="G7" s="193">
        <v>750</v>
      </c>
      <c r="H7" s="193">
        <v>228</v>
      </c>
      <c r="I7" s="193">
        <v>25836</v>
      </c>
      <c r="J7" s="193">
        <v>22072</v>
      </c>
      <c r="K7" s="193">
        <v>2833</v>
      </c>
      <c r="L7" s="193">
        <v>931</v>
      </c>
    </row>
    <row r="8" spans="1:12" ht="18" customHeight="1">
      <c r="A8" s="378"/>
      <c r="B8" s="305"/>
      <c r="C8" s="304"/>
      <c r="D8" s="304"/>
      <c r="E8" s="304"/>
      <c r="F8" s="304"/>
      <c r="G8" s="304"/>
      <c r="H8" s="304"/>
      <c r="I8" s="304"/>
      <c r="J8" s="304"/>
      <c r="K8" s="304"/>
      <c r="L8" s="304"/>
    </row>
    <row r="9" spans="1:12" ht="18" customHeight="1">
      <c r="A9" s="379" t="s">
        <v>159</v>
      </c>
      <c r="B9" s="77">
        <v>310</v>
      </c>
      <c r="C9" s="76">
        <v>149</v>
      </c>
      <c r="D9" s="76">
        <v>28</v>
      </c>
      <c r="E9" s="76">
        <v>79</v>
      </c>
      <c r="F9" s="76">
        <v>33</v>
      </c>
      <c r="G9" s="76">
        <v>16</v>
      </c>
      <c r="H9" s="76">
        <v>5</v>
      </c>
      <c r="I9" s="76">
        <v>1273</v>
      </c>
      <c r="J9" s="76">
        <v>1273</v>
      </c>
      <c r="K9" s="76"/>
      <c r="L9" s="76"/>
    </row>
    <row r="10" spans="1:12" ht="18" customHeight="1">
      <c r="A10" s="380" t="s">
        <v>160</v>
      </c>
      <c r="B10" s="77">
        <v>101</v>
      </c>
      <c r="C10" s="76">
        <v>31</v>
      </c>
      <c r="D10" s="76">
        <v>1</v>
      </c>
      <c r="E10" s="76">
        <v>14</v>
      </c>
      <c r="F10" s="76">
        <v>14</v>
      </c>
      <c r="G10" s="76">
        <v>40</v>
      </c>
      <c r="H10" s="76">
        <v>1</v>
      </c>
      <c r="I10" s="76">
        <v>776</v>
      </c>
      <c r="J10" s="76">
        <v>760</v>
      </c>
      <c r="K10" s="76">
        <v>16</v>
      </c>
      <c r="L10" s="76"/>
    </row>
    <row r="11" spans="1:12" ht="18" customHeight="1">
      <c r="A11" s="380" t="s">
        <v>161</v>
      </c>
      <c r="B11" s="77">
        <v>234</v>
      </c>
      <c r="C11" s="76">
        <v>56</v>
      </c>
      <c r="D11" s="76">
        <v>19</v>
      </c>
      <c r="E11" s="76">
        <v>88</v>
      </c>
      <c r="F11" s="76">
        <v>42</v>
      </c>
      <c r="G11" s="76">
        <v>28</v>
      </c>
      <c r="H11" s="76">
        <v>1</v>
      </c>
      <c r="I11" s="76">
        <v>938</v>
      </c>
      <c r="J11" s="76">
        <v>598</v>
      </c>
      <c r="K11" s="76">
        <v>202</v>
      </c>
      <c r="L11" s="76">
        <v>138</v>
      </c>
    </row>
    <row r="12" spans="1:12" ht="18" customHeight="1">
      <c r="A12" s="380" t="s">
        <v>162</v>
      </c>
      <c r="B12" s="77">
        <v>190</v>
      </c>
      <c r="C12" s="76">
        <v>60</v>
      </c>
      <c r="D12" s="76">
        <v>10</v>
      </c>
      <c r="E12" s="76">
        <v>54</v>
      </c>
      <c r="F12" s="76">
        <v>33</v>
      </c>
      <c r="G12" s="76">
        <v>30</v>
      </c>
      <c r="H12" s="76">
        <v>3</v>
      </c>
      <c r="I12" s="76">
        <v>564</v>
      </c>
      <c r="J12" s="76">
        <v>477</v>
      </c>
      <c r="K12" s="76">
        <v>55</v>
      </c>
      <c r="L12" s="76">
        <v>32</v>
      </c>
    </row>
    <row r="13" spans="1:12" ht="18" customHeight="1">
      <c r="A13" s="380" t="s">
        <v>163</v>
      </c>
      <c r="B13" s="77">
        <v>240</v>
      </c>
      <c r="C13" s="76">
        <v>87</v>
      </c>
      <c r="D13" s="76">
        <v>32</v>
      </c>
      <c r="E13" s="76">
        <v>85</v>
      </c>
      <c r="F13" s="76">
        <v>23</v>
      </c>
      <c r="G13" s="76">
        <v>10</v>
      </c>
      <c r="H13" s="76">
        <v>3</v>
      </c>
      <c r="I13" s="76">
        <v>787</v>
      </c>
      <c r="J13" s="76">
        <v>442</v>
      </c>
      <c r="K13" s="76">
        <v>263</v>
      </c>
      <c r="L13" s="76">
        <v>82</v>
      </c>
    </row>
    <row r="14" spans="1:12" ht="18" customHeight="1">
      <c r="A14" s="381"/>
      <c r="B14" s="77"/>
      <c r="C14" s="76"/>
      <c r="D14" s="76"/>
      <c r="E14" s="76"/>
      <c r="F14" s="76"/>
      <c r="G14" s="76"/>
      <c r="H14" s="76"/>
      <c r="I14" s="76"/>
      <c r="J14" s="76"/>
      <c r="K14" s="76"/>
      <c r="L14" s="76"/>
    </row>
    <row r="15" spans="1:12" ht="18" customHeight="1">
      <c r="A15" s="380" t="s">
        <v>164</v>
      </c>
      <c r="B15" s="77">
        <v>224</v>
      </c>
      <c r="C15" s="76">
        <v>156</v>
      </c>
      <c r="D15" s="76">
        <v>5</v>
      </c>
      <c r="E15" s="76">
        <v>23</v>
      </c>
      <c r="F15" s="76">
        <v>10</v>
      </c>
      <c r="G15" s="76">
        <v>18</v>
      </c>
      <c r="H15" s="76">
        <v>12</v>
      </c>
      <c r="I15" s="76">
        <v>723</v>
      </c>
      <c r="J15" s="76">
        <v>638</v>
      </c>
      <c r="K15" s="76">
        <v>49</v>
      </c>
      <c r="L15" s="76">
        <v>36</v>
      </c>
    </row>
    <row r="16" spans="1:12" ht="18" customHeight="1">
      <c r="A16" s="380" t="s">
        <v>165</v>
      </c>
      <c r="B16" s="77">
        <v>138</v>
      </c>
      <c r="C16" s="76">
        <v>71</v>
      </c>
      <c r="D16" s="76">
        <v>6</v>
      </c>
      <c r="E16" s="76">
        <v>32</v>
      </c>
      <c r="F16" s="76">
        <v>16</v>
      </c>
      <c r="G16" s="76">
        <v>12</v>
      </c>
      <c r="H16" s="76">
        <v>1</v>
      </c>
      <c r="I16" s="76">
        <v>1938</v>
      </c>
      <c r="J16" s="76">
        <v>1449</v>
      </c>
      <c r="K16" s="76">
        <v>483</v>
      </c>
      <c r="L16" s="76">
        <v>6</v>
      </c>
    </row>
    <row r="17" spans="1:12" ht="18" customHeight="1">
      <c r="A17" s="380" t="s">
        <v>166</v>
      </c>
      <c r="B17" s="77">
        <v>376</v>
      </c>
      <c r="C17" s="76">
        <v>180</v>
      </c>
      <c r="D17" s="76">
        <v>25</v>
      </c>
      <c r="E17" s="76">
        <v>77</v>
      </c>
      <c r="F17" s="76">
        <v>42</v>
      </c>
      <c r="G17" s="76">
        <v>42</v>
      </c>
      <c r="H17" s="76">
        <v>10</v>
      </c>
      <c r="I17" s="76">
        <v>659</v>
      </c>
      <c r="J17" s="76">
        <v>446</v>
      </c>
      <c r="K17" s="76">
        <v>120</v>
      </c>
      <c r="L17" s="76">
        <v>93</v>
      </c>
    </row>
    <row r="18" spans="1:12" ht="18" customHeight="1">
      <c r="A18" s="381"/>
      <c r="B18" s="77"/>
      <c r="C18" s="76"/>
      <c r="D18" s="76"/>
      <c r="E18" s="76"/>
      <c r="F18" s="76"/>
      <c r="G18" s="76"/>
      <c r="H18" s="76"/>
      <c r="I18" s="76"/>
      <c r="J18" s="76"/>
      <c r="K18" s="76"/>
      <c r="L18" s="76"/>
    </row>
    <row r="19" spans="1:12" ht="18" customHeight="1">
      <c r="A19" s="380" t="s">
        <v>167</v>
      </c>
      <c r="B19" s="77">
        <v>296</v>
      </c>
      <c r="C19" s="76">
        <v>94</v>
      </c>
      <c r="D19" s="76">
        <v>3</v>
      </c>
      <c r="E19" s="76">
        <v>12</v>
      </c>
      <c r="F19" s="76">
        <v>38</v>
      </c>
      <c r="G19" s="76">
        <v>81</v>
      </c>
      <c r="H19" s="76">
        <v>68</v>
      </c>
      <c r="I19" s="76">
        <v>635</v>
      </c>
      <c r="J19" s="76">
        <v>635</v>
      </c>
      <c r="K19" s="76"/>
      <c r="L19" s="76"/>
    </row>
    <row r="20" spans="1:12" ht="18" customHeight="1">
      <c r="A20" s="380" t="s">
        <v>168</v>
      </c>
      <c r="B20" s="77">
        <v>496</v>
      </c>
      <c r="C20" s="76">
        <v>131</v>
      </c>
      <c r="D20" s="76">
        <v>10</v>
      </c>
      <c r="E20" s="76">
        <v>114</v>
      </c>
      <c r="F20" s="76">
        <v>119</v>
      </c>
      <c r="G20" s="76">
        <v>98</v>
      </c>
      <c r="H20" s="76">
        <v>24</v>
      </c>
      <c r="I20" s="76">
        <v>1681</v>
      </c>
      <c r="J20" s="76">
        <v>1571</v>
      </c>
      <c r="K20" s="76">
        <v>94</v>
      </c>
      <c r="L20" s="76">
        <v>16</v>
      </c>
    </row>
    <row r="21" spans="1:12" ht="18" customHeight="1">
      <c r="A21" s="380" t="s">
        <v>169</v>
      </c>
      <c r="B21" s="77">
        <v>310</v>
      </c>
      <c r="C21" s="76">
        <v>117</v>
      </c>
      <c r="D21" s="76">
        <v>38</v>
      </c>
      <c r="E21" s="76">
        <v>66</v>
      </c>
      <c r="F21" s="76">
        <v>52</v>
      </c>
      <c r="G21" s="76">
        <v>30</v>
      </c>
      <c r="H21" s="76">
        <v>7</v>
      </c>
      <c r="I21" s="76">
        <v>5793</v>
      </c>
      <c r="J21" s="76">
        <v>5777</v>
      </c>
      <c r="K21" s="76">
        <v>12</v>
      </c>
      <c r="L21" s="76">
        <v>4</v>
      </c>
    </row>
    <row r="22" spans="1:12" ht="18" customHeight="1">
      <c r="A22" s="380" t="s">
        <v>170</v>
      </c>
      <c r="B22" s="77">
        <v>366</v>
      </c>
      <c r="C22" s="76">
        <v>139</v>
      </c>
      <c r="D22" s="76">
        <v>21</v>
      </c>
      <c r="E22" s="76">
        <v>109</v>
      </c>
      <c r="F22" s="76">
        <v>58</v>
      </c>
      <c r="G22" s="76">
        <v>36</v>
      </c>
      <c r="H22" s="76">
        <v>3</v>
      </c>
      <c r="I22" s="76">
        <v>1345</v>
      </c>
      <c r="J22" s="76">
        <v>1085</v>
      </c>
      <c r="K22" s="76">
        <v>215</v>
      </c>
      <c r="L22" s="76">
        <v>45</v>
      </c>
    </row>
    <row r="23" spans="1:12" ht="18" customHeight="1">
      <c r="A23" s="380" t="s">
        <v>171</v>
      </c>
      <c r="B23" s="77">
        <v>190</v>
      </c>
      <c r="C23" s="76">
        <v>89</v>
      </c>
      <c r="D23" s="76">
        <v>16</v>
      </c>
      <c r="E23" s="76">
        <v>55</v>
      </c>
      <c r="F23" s="76">
        <v>16</v>
      </c>
      <c r="G23" s="76">
        <v>12</v>
      </c>
      <c r="H23" s="76">
        <v>2</v>
      </c>
      <c r="I23" s="76">
        <v>296</v>
      </c>
      <c r="J23" s="76">
        <v>285</v>
      </c>
      <c r="K23" s="76">
        <v>10</v>
      </c>
      <c r="L23" s="76">
        <v>1</v>
      </c>
    </row>
    <row r="24" spans="1:12" ht="18" customHeight="1">
      <c r="A24" s="380" t="s">
        <v>172</v>
      </c>
      <c r="B24" s="77">
        <v>185</v>
      </c>
      <c r="C24" s="76">
        <v>64</v>
      </c>
      <c r="D24" s="76">
        <v>31</v>
      </c>
      <c r="E24" s="76">
        <v>56</v>
      </c>
      <c r="F24" s="76">
        <v>19</v>
      </c>
      <c r="G24" s="76">
        <v>10</v>
      </c>
      <c r="H24" s="76">
        <v>5</v>
      </c>
      <c r="I24" s="76">
        <v>515</v>
      </c>
      <c r="J24" s="76">
        <v>288</v>
      </c>
      <c r="K24" s="76">
        <v>198</v>
      </c>
      <c r="L24" s="76">
        <v>29</v>
      </c>
    </row>
    <row r="25" spans="1:12" ht="18" customHeight="1">
      <c r="A25" s="380" t="s">
        <v>173</v>
      </c>
      <c r="B25" s="77">
        <v>374</v>
      </c>
      <c r="C25" s="76">
        <v>194</v>
      </c>
      <c r="D25" s="76">
        <v>18</v>
      </c>
      <c r="E25" s="76">
        <v>69</v>
      </c>
      <c r="F25" s="76">
        <v>46</v>
      </c>
      <c r="G25" s="76">
        <v>34</v>
      </c>
      <c r="H25" s="76">
        <v>13</v>
      </c>
      <c r="I25" s="76">
        <v>1874</v>
      </c>
      <c r="J25" s="76">
        <v>1273</v>
      </c>
      <c r="K25" s="76">
        <v>489</v>
      </c>
      <c r="L25" s="76">
        <v>112</v>
      </c>
    </row>
    <row r="26" spans="1:12" ht="18" customHeight="1">
      <c r="A26" s="381"/>
      <c r="B26" s="77"/>
      <c r="C26" s="76"/>
      <c r="D26" s="76"/>
      <c r="E26" s="76"/>
      <c r="F26" s="76"/>
      <c r="G26" s="76"/>
      <c r="H26" s="76"/>
      <c r="I26" s="76"/>
      <c r="J26" s="76"/>
      <c r="K26" s="76"/>
      <c r="L26" s="76"/>
    </row>
    <row r="27" spans="1:12" ht="18" customHeight="1">
      <c r="A27" s="380" t="s">
        <v>174</v>
      </c>
      <c r="B27" s="77">
        <v>236</v>
      </c>
      <c r="C27" s="76">
        <v>74</v>
      </c>
      <c r="D27" s="76">
        <v>5</v>
      </c>
      <c r="E27" s="76">
        <v>64</v>
      </c>
      <c r="F27" s="76">
        <v>54</v>
      </c>
      <c r="G27" s="76">
        <v>34</v>
      </c>
      <c r="H27" s="76">
        <v>5</v>
      </c>
      <c r="I27" s="76">
        <v>625</v>
      </c>
      <c r="J27" s="76">
        <v>570</v>
      </c>
      <c r="K27" s="76">
        <v>40</v>
      </c>
      <c r="L27" s="76">
        <v>15</v>
      </c>
    </row>
    <row r="28" spans="1:12" ht="18" customHeight="1">
      <c r="A28" s="380" t="s">
        <v>175</v>
      </c>
      <c r="B28" s="77">
        <v>222</v>
      </c>
      <c r="C28" s="76">
        <v>51</v>
      </c>
      <c r="D28" s="76">
        <v>9</v>
      </c>
      <c r="E28" s="76">
        <v>50</v>
      </c>
      <c r="F28" s="76">
        <v>49</v>
      </c>
      <c r="G28" s="76">
        <v>45</v>
      </c>
      <c r="H28" s="76">
        <v>18</v>
      </c>
      <c r="I28" s="76">
        <v>908</v>
      </c>
      <c r="J28" s="76">
        <v>819</v>
      </c>
      <c r="K28" s="76">
        <v>67</v>
      </c>
      <c r="L28" s="76">
        <v>22</v>
      </c>
    </row>
    <row r="29" spans="1:12" ht="18" customHeight="1">
      <c r="A29" s="380" t="s">
        <v>176</v>
      </c>
      <c r="B29" s="77">
        <v>238</v>
      </c>
      <c r="C29" s="76">
        <v>49</v>
      </c>
      <c r="D29" s="76">
        <v>20</v>
      </c>
      <c r="E29" s="76">
        <v>102</v>
      </c>
      <c r="F29" s="76">
        <v>39</v>
      </c>
      <c r="G29" s="76">
        <v>25</v>
      </c>
      <c r="H29" s="76">
        <v>3</v>
      </c>
      <c r="I29" s="76">
        <v>302</v>
      </c>
      <c r="J29" s="76">
        <v>194</v>
      </c>
      <c r="K29" s="76">
        <v>84</v>
      </c>
      <c r="L29" s="76">
        <v>24</v>
      </c>
    </row>
    <row r="30" spans="1:12" ht="18" customHeight="1">
      <c r="A30" s="380" t="s">
        <v>177</v>
      </c>
      <c r="B30" s="77">
        <v>908</v>
      </c>
      <c r="C30" s="76">
        <v>787</v>
      </c>
      <c r="D30" s="76">
        <v>11</v>
      </c>
      <c r="E30" s="76">
        <v>40</v>
      </c>
      <c r="F30" s="76">
        <v>27</v>
      </c>
      <c r="G30" s="76">
        <v>31</v>
      </c>
      <c r="H30" s="76">
        <v>12</v>
      </c>
      <c r="I30" s="76">
        <v>1359</v>
      </c>
      <c r="J30" s="76">
        <v>1356</v>
      </c>
      <c r="K30" s="76">
        <v>2</v>
      </c>
      <c r="L30" s="76">
        <v>1</v>
      </c>
    </row>
    <row r="31" spans="1:12" ht="18" customHeight="1">
      <c r="A31" s="380" t="s">
        <v>178</v>
      </c>
      <c r="B31" s="77">
        <v>134</v>
      </c>
      <c r="C31" s="76">
        <v>107</v>
      </c>
      <c r="D31" s="76">
        <v>3</v>
      </c>
      <c r="E31" s="76">
        <v>15</v>
      </c>
      <c r="F31" s="76">
        <v>7</v>
      </c>
      <c r="G31" s="76">
        <v>2</v>
      </c>
      <c r="H31" s="76"/>
      <c r="I31" s="76">
        <v>151</v>
      </c>
      <c r="J31" s="76">
        <v>148</v>
      </c>
      <c r="K31" s="76">
        <v>2</v>
      </c>
      <c r="L31" s="76">
        <v>1</v>
      </c>
    </row>
    <row r="32" spans="1:12" ht="18" customHeight="1">
      <c r="A32" s="380" t="s">
        <v>179</v>
      </c>
      <c r="B32" s="77">
        <v>12</v>
      </c>
      <c r="C32" s="76">
        <v>7</v>
      </c>
      <c r="D32" s="76"/>
      <c r="E32" s="76">
        <v>4</v>
      </c>
      <c r="F32" s="76"/>
      <c r="G32" s="76">
        <v>1</v>
      </c>
      <c r="H32" s="76"/>
      <c r="I32" s="76">
        <v>93</v>
      </c>
      <c r="J32" s="76">
        <v>88</v>
      </c>
      <c r="K32" s="76">
        <v>4</v>
      </c>
      <c r="L32" s="76">
        <v>1</v>
      </c>
    </row>
    <row r="33" spans="1:12" ht="18" customHeight="1">
      <c r="A33" s="381"/>
      <c r="B33" s="77"/>
      <c r="C33" s="76"/>
      <c r="D33" s="76"/>
      <c r="E33" s="76"/>
      <c r="F33" s="76"/>
      <c r="G33" s="76"/>
      <c r="H33" s="76"/>
      <c r="I33" s="76"/>
      <c r="J33" s="76"/>
      <c r="K33" s="76"/>
      <c r="L33" s="76"/>
    </row>
    <row r="34" spans="1:12" ht="18" customHeight="1">
      <c r="A34" s="380" t="s">
        <v>180</v>
      </c>
      <c r="B34" s="77">
        <v>146</v>
      </c>
      <c r="C34" s="76">
        <v>75</v>
      </c>
      <c r="D34" s="76">
        <v>3</v>
      </c>
      <c r="E34" s="76">
        <v>16</v>
      </c>
      <c r="F34" s="76">
        <v>20</v>
      </c>
      <c r="G34" s="76">
        <v>25</v>
      </c>
      <c r="H34" s="76">
        <v>7</v>
      </c>
      <c r="I34" s="76">
        <v>304</v>
      </c>
      <c r="J34" s="76">
        <v>298</v>
      </c>
      <c r="K34" s="76">
        <v>1</v>
      </c>
      <c r="L34" s="76">
        <v>5</v>
      </c>
    </row>
    <row r="35" spans="1:12" ht="18" customHeight="1">
      <c r="A35" s="380" t="s">
        <v>181</v>
      </c>
      <c r="B35" s="77">
        <v>304</v>
      </c>
      <c r="C35" s="76">
        <v>118</v>
      </c>
      <c r="D35" s="76">
        <v>16</v>
      </c>
      <c r="E35" s="76">
        <v>79</v>
      </c>
      <c r="F35" s="76">
        <v>41</v>
      </c>
      <c r="G35" s="76">
        <v>39</v>
      </c>
      <c r="H35" s="76">
        <v>11</v>
      </c>
      <c r="I35" s="76">
        <v>437</v>
      </c>
      <c r="J35" s="76">
        <v>332</v>
      </c>
      <c r="K35" s="76">
        <v>50</v>
      </c>
      <c r="L35" s="76">
        <v>55</v>
      </c>
    </row>
    <row r="36" spans="1:12" ht="18" customHeight="1">
      <c r="A36" s="380" t="s">
        <v>182</v>
      </c>
      <c r="B36" s="77">
        <v>104</v>
      </c>
      <c r="C36" s="76">
        <v>35</v>
      </c>
      <c r="D36" s="76">
        <v>9</v>
      </c>
      <c r="E36" s="76">
        <v>33</v>
      </c>
      <c r="F36" s="76">
        <v>15</v>
      </c>
      <c r="G36" s="76">
        <v>11</v>
      </c>
      <c r="H36" s="76">
        <v>1</v>
      </c>
      <c r="I36" s="76">
        <v>266</v>
      </c>
      <c r="J36" s="76">
        <v>101</v>
      </c>
      <c r="K36" s="76">
        <v>97</v>
      </c>
      <c r="L36" s="76">
        <v>68</v>
      </c>
    </row>
    <row r="37" spans="1:12" ht="18" customHeight="1">
      <c r="A37" s="380" t="s">
        <v>183</v>
      </c>
      <c r="B37" s="77">
        <v>134</v>
      </c>
      <c r="C37" s="76">
        <v>55</v>
      </c>
      <c r="D37" s="76">
        <v>6</v>
      </c>
      <c r="E37" s="76">
        <v>38</v>
      </c>
      <c r="F37" s="76">
        <v>22</v>
      </c>
      <c r="G37" s="76">
        <v>9</v>
      </c>
      <c r="H37" s="76">
        <v>4</v>
      </c>
      <c r="I37" s="76">
        <v>233</v>
      </c>
      <c r="J37" s="76">
        <v>163</v>
      </c>
      <c r="K37" s="76">
        <v>39</v>
      </c>
      <c r="L37" s="76">
        <v>31</v>
      </c>
    </row>
    <row r="38" spans="1:12" ht="18" customHeight="1">
      <c r="A38" s="380" t="s">
        <v>184</v>
      </c>
      <c r="B38" s="77"/>
      <c r="C38" s="76"/>
      <c r="D38" s="76"/>
      <c r="E38" s="76"/>
      <c r="F38" s="76"/>
      <c r="G38" s="76"/>
      <c r="H38" s="76"/>
      <c r="I38" s="76">
        <v>8</v>
      </c>
      <c r="J38" s="76">
        <v>5</v>
      </c>
      <c r="K38" s="76">
        <v>3</v>
      </c>
      <c r="L38" s="76"/>
    </row>
    <row r="39" spans="1:12" ht="18" customHeight="1">
      <c r="A39" s="381"/>
      <c r="B39" s="77"/>
      <c r="C39" s="76"/>
      <c r="D39" s="76"/>
      <c r="E39" s="76"/>
      <c r="F39" s="76"/>
      <c r="G39" s="76"/>
      <c r="H39" s="76"/>
      <c r="I39" s="76"/>
      <c r="J39" s="76"/>
      <c r="K39" s="76"/>
      <c r="L39" s="76"/>
    </row>
    <row r="40" spans="1:12" ht="18" customHeight="1">
      <c r="A40" s="380" t="s">
        <v>80</v>
      </c>
      <c r="B40" s="77">
        <v>163</v>
      </c>
      <c r="C40" s="76">
        <v>104</v>
      </c>
      <c r="D40" s="76">
        <v>12</v>
      </c>
      <c r="E40" s="76">
        <v>20</v>
      </c>
      <c r="F40" s="76">
        <v>11</v>
      </c>
      <c r="G40" s="76">
        <v>14</v>
      </c>
      <c r="H40" s="76">
        <v>2</v>
      </c>
      <c r="I40" s="76">
        <v>303</v>
      </c>
      <c r="J40" s="76">
        <v>202</v>
      </c>
      <c r="K40" s="76">
        <v>52</v>
      </c>
      <c r="L40" s="76">
        <v>49</v>
      </c>
    </row>
    <row r="41" spans="1:12" ht="18" customHeight="1">
      <c r="A41" s="380" t="s">
        <v>186</v>
      </c>
      <c r="B41" s="77">
        <v>110</v>
      </c>
      <c r="C41" s="76">
        <v>51</v>
      </c>
      <c r="D41" s="76">
        <v>15</v>
      </c>
      <c r="E41" s="76">
        <v>24</v>
      </c>
      <c r="F41" s="76">
        <v>16</v>
      </c>
      <c r="G41" s="76">
        <v>3</v>
      </c>
      <c r="H41" s="76">
        <v>1</v>
      </c>
      <c r="I41" s="76">
        <v>312</v>
      </c>
      <c r="J41" s="76">
        <v>219</v>
      </c>
      <c r="K41" s="76">
        <v>63</v>
      </c>
      <c r="L41" s="76">
        <v>30</v>
      </c>
    </row>
    <row r="42" spans="1:12" ht="18" customHeight="1">
      <c r="A42" s="380" t="s">
        <v>187</v>
      </c>
      <c r="B42" s="77">
        <v>14</v>
      </c>
      <c r="C42" s="76">
        <v>2</v>
      </c>
      <c r="D42" s="76">
        <v>2</v>
      </c>
      <c r="E42" s="76">
        <v>7</v>
      </c>
      <c r="F42" s="76"/>
      <c r="G42" s="76">
        <v>2</v>
      </c>
      <c r="H42" s="76">
        <v>1</v>
      </c>
      <c r="I42" s="76">
        <v>149</v>
      </c>
      <c r="J42" s="76">
        <v>66</v>
      </c>
      <c r="K42" s="76">
        <v>73</v>
      </c>
      <c r="L42" s="76">
        <v>10</v>
      </c>
    </row>
    <row r="43" spans="1:12" ht="18" customHeight="1">
      <c r="A43" s="380" t="s">
        <v>188</v>
      </c>
      <c r="B43" s="77">
        <v>9</v>
      </c>
      <c r="C43" s="76">
        <v>6</v>
      </c>
      <c r="D43" s="76">
        <v>2</v>
      </c>
      <c r="E43" s="76">
        <v>1</v>
      </c>
      <c r="F43" s="76"/>
      <c r="G43" s="76"/>
      <c r="H43" s="76"/>
      <c r="I43" s="76">
        <v>87</v>
      </c>
      <c r="J43" s="76">
        <v>65</v>
      </c>
      <c r="K43" s="76">
        <v>17</v>
      </c>
      <c r="L43" s="76">
        <v>5</v>
      </c>
    </row>
    <row r="44" spans="1:12" ht="18" customHeight="1">
      <c r="A44" s="380" t="s">
        <v>189</v>
      </c>
      <c r="B44" s="77">
        <v>139</v>
      </c>
      <c r="C44" s="76">
        <v>74</v>
      </c>
      <c r="D44" s="76">
        <v>2</v>
      </c>
      <c r="E44" s="76">
        <v>30</v>
      </c>
      <c r="F44" s="76">
        <v>16</v>
      </c>
      <c r="G44" s="76">
        <v>12</v>
      </c>
      <c r="H44" s="76">
        <v>5</v>
      </c>
      <c r="I44" s="76">
        <v>502</v>
      </c>
      <c r="J44" s="76">
        <v>449</v>
      </c>
      <c r="K44" s="76">
        <v>33</v>
      </c>
      <c r="L44" s="76">
        <v>20</v>
      </c>
    </row>
    <row r="45" spans="1:12" ht="18" customHeight="1" thickBot="1">
      <c r="A45" s="74"/>
      <c r="B45" s="303"/>
      <c r="C45" s="302"/>
      <c r="D45" s="302"/>
      <c r="E45" s="302"/>
      <c r="F45" s="302"/>
      <c r="G45" s="302"/>
      <c r="H45" s="302"/>
      <c r="I45" s="302"/>
      <c r="J45" s="302"/>
      <c r="K45" s="302"/>
      <c r="L45" s="302"/>
    </row>
    <row r="46" spans="1:12" s="292" customFormat="1" ht="18" customHeight="1"/>
    <row r="47" spans="1:12" s="292" customFormat="1" ht="18" customHeight="1"/>
    <row r="48" spans="1:12" s="292" customFormat="1" ht="18" customHeight="1"/>
    <row r="49" s="292" customFormat="1" ht="18" customHeight="1"/>
    <row r="50" s="292" customFormat="1" ht="18" customHeight="1"/>
    <row r="51" s="292" customFormat="1" ht="18" customHeight="1"/>
    <row r="52" s="292" customFormat="1" ht="18" customHeight="1"/>
    <row r="53" s="292" customFormat="1" ht="18" customHeight="1"/>
    <row r="54" s="292" customFormat="1" ht="18" customHeight="1"/>
    <row r="55" s="292" customFormat="1" ht="18" customHeight="1"/>
    <row r="56" s="292" customFormat="1" ht="18" customHeight="1"/>
    <row r="57" s="292" customFormat="1" ht="18" customHeight="1"/>
    <row r="58" s="292" customFormat="1" ht="12"/>
    <row r="59" s="292" customFormat="1" ht="12"/>
    <row r="60" s="292" customFormat="1" ht="12"/>
    <row r="61" s="292" customFormat="1" ht="12"/>
    <row r="62" s="292" customFormat="1" ht="12"/>
    <row r="63" s="292" customFormat="1" ht="12"/>
    <row r="64" s="292" customFormat="1" ht="12"/>
    <row r="65" s="292" customFormat="1" ht="12"/>
    <row r="66" s="292" customFormat="1" ht="12"/>
    <row r="67" s="292" customFormat="1" ht="12"/>
    <row r="68" s="292" customFormat="1" ht="12"/>
    <row r="69" s="292" customFormat="1" ht="12"/>
    <row r="70" s="292" customFormat="1" ht="12"/>
    <row r="71" s="292" customFormat="1" ht="12"/>
    <row r="72" s="292" customFormat="1" ht="12"/>
    <row r="73" s="292" customFormat="1" ht="12"/>
    <row r="74" s="292" customFormat="1" ht="12"/>
    <row r="75" s="292" customFormat="1" ht="12"/>
    <row r="76" s="292" customFormat="1" ht="12"/>
    <row r="77" s="292" customFormat="1" ht="12"/>
    <row r="78" s="292" customFormat="1" ht="12"/>
    <row r="79" s="292" customFormat="1" ht="12"/>
    <row r="80" s="292" customFormat="1" ht="12"/>
    <row r="81" s="292" customFormat="1" ht="12"/>
    <row r="82" s="292" customFormat="1" ht="12"/>
    <row r="83" s="292" customFormat="1" ht="12"/>
    <row r="84" s="292" customFormat="1" ht="12"/>
    <row r="85" s="292" customFormat="1" ht="12"/>
    <row r="86" s="292" customFormat="1" ht="12"/>
    <row r="87" s="292" customFormat="1" ht="12"/>
    <row r="88" s="292" customFormat="1" ht="12"/>
    <row r="89" s="292" customFormat="1" ht="12"/>
    <row r="90" s="292" customFormat="1" ht="12"/>
    <row r="91" s="292" customFormat="1" ht="12"/>
    <row r="92" s="292" customFormat="1" ht="12"/>
    <row r="93" s="292" customFormat="1" ht="12"/>
    <row r="94" s="292" customFormat="1" ht="12"/>
    <row r="95" s="292" customFormat="1" ht="12"/>
  </sheetData>
  <mergeCells count="55">
    <mergeCell ref="A46:IV46"/>
    <mergeCell ref="A47:IV47"/>
    <mergeCell ref="A1:L1"/>
    <mergeCell ref="B3:H3"/>
    <mergeCell ref="I3:L3"/>
    <mergeCell ref="A3:A5"/>
    <mergeCell ref="B2:L2"/>
    <mergeCell ref="A48:IV48"/>
    <mergeCell ref="A49:IV49"/>
    <mergeCell ref="A50:IV50"/>
    <mergeCell ref="A51:IV51"/>
    <mergeCell ref="A52:IV52"/>
    <mergeCell ref="A53:IV53"/>
    <mergeCell ref="A54:IV54"/>
    <mergeCell ref="A55:IV55"/>
    <mergeCell ref="A56:IV56"/>
    <mergeCell ref="A57:IV57"/>
    <mergeCell ref="A58:IV58"/>
    <mergeCell ref="A59:IV59"/>
    <mergeCell ref="A60:IV60"/>
    <mergeCell ref="A61:IV61"/>
    <mergeCell ref="A62:IV62"/>
    <mergeCell ref="A63:IV63"/>
    <mergeCell ref="A64:IV64"/>
    <mergeCell ref="A65:IV65"/>
    <mergeCell ref="A66:IV66"/>
    <mergeCell ref="A67:IV67"/>
    <mergeCell ref="A68:IV68"/>
    <mergeCell ref="A69:IV69"/>
    <mergeCell ref="A70:IV70"/>
    <mergeCell ref="A71:IV71"/>
    <mergeCell ref="A72:IV72"/>
    <mergeCell ref="A73:IV73"/>
    <mergeCell ref="A74:IV74"/>
    <mergeCell ref="A75:IV75"/>
    <mergeCell ref="A76:IV76"/>
    <mergeCell ref="A77:IV77"/>
    <mergeCell ref="A78:IV78"/>
    <mergeCell ref="A79:IV79"/>
    <mergeCell ref="A80:IV80"/>
    <mergeCell ref="A81:IV81"/>
    <mergeCell ref="A82:IV82"/>
    <mergeCell ref="A83:IV83"/>
    <mergeCell ref="A84:IV84"/>
    <mergeCell ref="A85:IV85"/>
    <mergeCell ref="A86:IV86"/>
    <mergeCell ref="A87:IV87"/>
    <mergeCell ref="A88:IV88"/>
    <mergeCell ref="A89:IV89"/>
    <mergeCell ref="A90:IV90"/>
    <mergeCell ref="A91:IV91"/>
    <mergeCell ref="A92:IV92"/>
    <mergeCell ref="A93:IV93"/>
    <mergeCell ref="A94:IV94"/>
    <mergeCell ref="A95:IV95"/>
  </mergeCells>
  <phoneticPr fontId="2"/>
  <pageMargins left="0.74803148667643393" right="0.70866144548250931" top="0.82677161599707416" bottom="0.8267717098626564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47</vt:i4>
      </vt:variant>
    </vt:vector>
  </HeadingPairs>
  <TitlesOfParts>
    <vt:vector size="47" baseType="lpstr">
      <vt:lpstr>目次</vt:lpstr>
      <vt:lpstr>21-1</vt:lpstr>
      <vt:lpstr>21-2</vt:lpstr>
      <vt:lpstr>21-3</vt:lpstr>
      <vt:lpstr>21-4</vt:lpstr>
      <vt:lpstr>21-5</vt:lpstr>
      <vt:lpstr>21-6</vt:lpstr>
      <vt:lpstr>21-7</vt:lpstr>
      <vt:lpstr>21-8</vt:lpstr>
      <vt:lpstr>21-9</vt:lpstr>
      <vt:lpstr>21-10</vt:lpstr>
      <vt:lpstr>21-11</vt:lpstr>
      <vt:lpstr>21-12</vt:lpstr>
      <vt:lpstr>21-13</vt:lpstr>
      <vt:lpstr>21-14</vt:lpstr>
      <vt:lpstr>21-15</vt:lpstr>
      <vt:lpstr>21-16</vt:lpstr>
      <vt:lpstr>21-17</vt:lpstr>
      <vt:lpstr>21-18</vt:lpstr>
      <vt:lpstr>21-19</vt:lpstr>
      <vt:lpstr>21-20</vt:lpstr>
      <vt:lpstr>21-21</vt:lpstr>
      <vt:lpstr>21-22</vt:lpstr>
      <vt:lpstr>21-23</vt:lpstr>
      <vt:lpstr>21-24</vt:lpstr>
      <vt:lpstr>21-25</vt:lpstr>
      <vt:lpstr>21-26</vt:lpstr>
      <vt:lpstr>21-27</vt:lpstr>
      <vt:lpstr>21-28</vt:lpstr>
      <vt:lpstr>21-29</vt:lpstr>
      <vt:lpstr>21-30</vt:lpstr>
      <vt:lpstr>21-31</vt:lpstr>
      <vt:lpstr>21-32</vt:lpstr>
      <vt:lpstr>21-33</vt:lpstr>
      <vt:lpstr>21-34</vt:lpstr>
      <vt:lpstr>21-35</vt:lpstr>
      <vt:lpstr>21-36</vt:lpstr>
      <vt:lpstr>21-37</vt:lpstr>
      <vt:lpstr>21-38</vt:lpstr>
      <vt:lpstr>21-39</vt:lpstr>
      <vt:lpstr>21-40</vt:lpstr>
      <vt:lpstr>21-41</vt:lpstr>
      <vt:lpstr>21-42</vt:lpstr>
      <vt:lpstr>21-43</vt:lpstr>
      <vt:lpstr>21-44</vt:lpstr>
      <vt:lpstr>21-45</vt:lpstr>
      <vt:lpstr>21-46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2014-03-18T08:11:51Z</dcterms:modified>
</cp:coreProperties>
</file>