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730" yWindow="-120" windowWidth="16500" windowHeight="12375"/>
  </bookViews>
  <sheets>
    <sheet name="目録" sheetId="1" r:id="rId1"/>
    <sheet name="7-1  国内特許申請受理数" sheetId="3" r:id="rId2"/>
    <sheet name="7-2  国内特許申請授権数" sheetId="4" r:id="rId3"/>
    <sheet name="7-3  国内の有効な特許数" sheetId="5" r:id="rId4"/>
    <sheet name="7-4  国内、外の3種特許申請受理数" sheetId="6" r:id="rId5"/>
    <sheet name="7-5  国内、外の3種の特許申請授権数" sheetId="7" r:id="rId6"/>
    <sheet name="7-6  国内、外の3種の特許有効数" sheetId="8" r:id="rId7"/>
    <sheet name="7-7  国内3種特許の申請・受理数の地区別分布(2012年)" sheetId="9" r:id="rId8"/>
    <sheet name="7-8  国内3種の特許申請・授権数の地区別分布(2012年)" sheetId="10" r:id="rId9"/>
    <sheet name="7-9  国内3種特許の有効数の地区別分布(2012年)" sheetId="11" r:id="rId10"/>
    <sheet name="7-10  国（地区）別の国外3種特許申請受理(2012年)" sheetId="12" r:id="rId11"/>
    <sheet name="7-11  国（地区）別の国外3種特許授権(2012年)" sheetId="13" r:id="rId12"/>
    <sheet name="7-12  国（地区）別国外3種の特許有効数(2012年)" sheetId="14" r:id="rId13"/>
    <sheet name="7-13  国際専利基準に基づく分類の発明、実用新型特許申請" sheetId="15" r:id="rId14"/>
    <sheet name="7-14  国外の主な検索ツールが収録した中国の論文" sheetId="16" r:id="rId15"/>
    <sheet name="7-15  国外の主な検索ツールが収録する中国の科学技術人員" sheetId="17" r:id="rId16"/>
    <sheet name="7-16  国外の主な検索ツールが収録する中国の科学技術論文" sheetId="18" r:id="rId17"/>
    <sheet name="7-17  国外の主な検索ツール収録の中国の科学技術論文" sheetId="19" r:id="rId18"/>
    <sheet name="7-18  1995-2010年の「SCI」収録の中国の科学技" sheetId="20" r:id="rId19"/>
    <sheet name="7-19  中国語科学技術雑誌に掲載された科学技術論文" sheetId="21" r:id="rId20"/>
    <sheet name="7-20  重大科学技術成果" sheetId="22" r:id="rId21"/>
    <sheet name="7-21  国家級科学技術賞励" sheetId="23" r:id="rId22"/>
    <sheet name="7-22  国家級科学技術賞励の分布" sheetId="24" r:id="rId23"/>
    <sheet name="7-23  商標登録申請及び許可された登録商標" sheetId="25" r:id="rId24"/>
    <sheet name="7-24  各地区の商標登録申請と登録(2012年)" sheetId="26" r:id="rId25"/>
    <sheet name="7-25  集積回路配置図設計登録申請と登録証書発行" sheetId="27" r:id="rId26"/>
    <sheet name="7-26  農業植物新品種権の申請と授権" sheetId="28" r:id="rId27"/>
    <sheet name="7-27  各地区の農業植物新品種権の申請と授権" sheetId="29" r:id="rId28"/>
    <sheet name="7-28  全国技術市場の成立契約数" sheetId="30" r:id="rId29"/>
    <sheet name="7-29  全国技術市場の取引成立金額" sheetId="31" r:id="rId30"/>
    <sheet name="7-30  商売方によって類別分全国技術市場取引契約数" sheetId="32" r:id="rId31"/>
    <sheet name="7-31  商売方によって類別分全国技術市場の成約金額" sheetId="33" r:id="rId32"/>
    <sheet name="7-32  各地区の技術市場の契約取引数" sheetId="34" r:id="rId33"/>
    <sheet name="7-33  各地区の技術市場の契約成立金額" sheetId="35" r:id="rId34"/>
    <sheet name="7-34  技術市場の技術流入地域（契約数）" sheetId="36" r:id="rId35"/>
    <sheet name="7-35  技術市場の技術流入地域（契約金額）" sheetId="37" r:id="rId36"/>
    <sheet name="7-36   契約種類別の技術市場の技術流入地域（契約数）" sheetId="39" r:id="rId37"/>
    <sheet name="7-37  契約種類別技術市場の技術流入地域（契約金額）" sheetId="40" r:id="rId38"/>
    <sheet name="7-38  地区別の国外技術導入契約(2012年)" sheetId="41" r:id="rId39"/>
    <sheet name="7-39  業界別の国外技術導入契約(2012年)" sheetId="42" r:id="rId40"/>
    <sheet name="7-40  国外技術導入契約の導入方式別(2012年)" sheetId="43" r:id="rId41"/>
    <sheet name="7-41  導入国別または地区別の国外技術導入契約" sheetId="44" r:id="rId42"/>
  </sheets>
  <calcPr calcId="145621"/>
</workbook>
</file>

<file path=xl/calcChain.xml><?xml version="1.0" encoding="utf-8"?>
<calcChain xmlns="http://schemas.openxmlformats.org/spreadsheetml/2006/main">
  <c r="E13" i="41" l="1"/>
  <c r="D13" i="41"/>
  <c r="C13" i="41"/>
  <c r="E11" i="41"/>
  <c r="D11" i="41"/>
  <c r="C11" i="41"/>
  <c r="E10" i="41"/>
  <c r="D10" i="41"/>
  <c r="C10" i="41"/>
  <c r="G14" i="39"/>
  <c r="F14" i="39"/>
  <c r="E14" i="39"/>
  <c r="D14" i="39"/>
  <c r="C14" i="39"/>
  <c r="G13" i="39"/>
  <c r="F13" i="39"/>
  <c r="E13" i="39"/>
  <c r="D13" i="39"/>
  <c r="C13" i="39"/>
  <c r="G12" i="39"/>
  <c r="F12" i="39"/>
  <c r="E12" i="39"/>
  <c r="D12" i="39"/>
  <c r="C12" i="39"/>
  <c r="G11" i="39"/>
  <c r="F11" i="39"/>
  <c r="E11" i="39"/>
  <c r="D11" i="39"/>
  <c r="C11" i="39"/>
  <c r="K12" i="37"/>
  <c r="J12" i="37"/>
  <c r="I12" i="37"/>
  <c r="H12" i="37"/>
  <c r="G12" i="37"/>
  <c r="F12" i="37"/>
  <c r="E12" i="37"/>
  <c r="D12" i="37"/>
  <c r="C12" i="37"/>
  <c r="K11" i="37"/>
  <c r="J11" i="37"/>
  <c r="I11" i="37"/>
  <c r="H11" i="37"/>
  <c r="G11" i="37"/>
  <c r="F11" i="37"/>
  <c r="E11" i="37"/>
  <c r="D11" i="37"/>
  <c r="C11" i="37"/>
  <c r="K10" i="37"/>
  <c r="J10" i="37"/>
  <c r="I10" i="37"/>
  <c r="H10" i="37"/>
  <c r="G10" i="37"/>
  <c r="F10" i="37"/>
  <c r="E10" i="37"/>
  <c r="D10" i="37"/>
  <c r="C10" i="37"/>
  <c r="K9" i="37"/>
  <c r="J9" i="37"/>
  <c r="I9" i="37"/>
  <c r="H9" i="37"/>
  <c r="G9" i="37"/>
  <c r="F9" i="37"/>
  <c r="E9" i="37"/>
  <c r="D9" i="37"/>
  <c r="C9" i="37"/>
  <c r="K12" i="36"/>
  <c r="J12" i="36"/>
  <c r="I12" i="36"/>
  <c r="H12" i="36"/>
  <c r="G12" i="36"/>
  <c r="F12" i="36"/>
  <c r="E12" i="36"/>
  <c r="D12" i="36"/>
  <c r="C12" i="36"/>
  <c r="K11" i="36"/>
  <c r="J11" i="36"/>
  <c r="I11" i="36"/>
  <c r="H11" i="36"/>
  <c r="G11" i="36"/>
  <c r="F11" i="36"/>
  <c r="E11" i="36"/>
  <c r="D11" i="36"/>
  <c r="C11" i="36"/>
  <c r="K10" i="36"/>
  <c r="J10" i="36"/>
  <c r="I10" i="36"/>
  <c r="H10" i="36"/>
  <c r="G10" i="36"/>
  <c r="F10" i="36"/>
  <c r="E10" i="36"/>
  <c r="D10" i="36"/>
  <c r="C10" i="36"/>
  <c r="K9" i="36"/>
  <c r="J9" i="36"/>
  <c r="I9" i="36"/>
  <c r="H9" i="36"/>
  <c r="G9" i="36"/>
  <c r="F9" i="36"/>
  <c r="E9" i="36"/>
  <c r="D9" i="36"/>
  <c r="C9" i="36"/>
  <c r="K12" i="35"/>
  <c r="J12" i="35"/>
  <c r="I12" i="35"/>
  <c r="H12" i="35"/>
  <c r="G12" i="35"/>
  <c r="F12" i="35"/>
  <c r="E12" i="35"/>
  <c r="D12" i="35"/>
  <c r="C12" i="35"/>
  <c r="K11" i="35"/>
  <c r="J11" i="35"/>
  <c r="I11" i="35"/>
  <c r="H11" i="35"/>
  <c r="G11" i="35"/>
  <c r="F11" i="35"/>
  <c r="E11" i="35"/>
  <c r="D11" i="35"/>
  <c r="C11" i="35"/>
  <c r="K10" i="35"/>
  <c r="J10" i="35"/>
  <c r="I10" i="35"/>
  <c r="H10" i="35"/>
  <c r="G10" i="35"/>
  <c r="F10" i="35"/>
  <c r="E10" i="35"/>
  <c r="D10" i="35"/>
  <c r="C10" i="35"/>
  <c r="K9" i="35"/>
  <c r="J9" i="35"/>
  <c r="I9" i="35"/>
  <c r="H9" i="35"/>
  <c r="G9" i="35"/>
  <c r="F9" i="35"/>
  <c r="E9" i="35"/>
  <c r="D9" i="35"/>
  <c r="C9" i="35"/>
  <c r="K12" i="34"/>
  <c r="J12" i="34"/>
  <c r="I12" i="34"/>
  <c r="H12" i="34"/>
  <c r="G12" i="34"/>
  <c r="F12" i="34"/>
  <c r="E12" i="34"/>
  <c r="D12" i="34"/>
  <c r="C12" i="34"/>
  <c r="K11" i="34"/>
  <c r="J11" i="34"/>
  <c r="I11" i="34"/>
  <c r="H11" i="34"/>
  <c r="G11" i="34"/>
  <c r="F11" i="34"/>
  <c r="E11" i="34"/>
  <c r="D11" i="34"/>
  <c r="C11" i="34"/>
  <c r="K10" i="34"/>
  <c r="J10" i="34"/>
  <c r="I10" i="34"/>
  <c r="H10" i="34"/>
  <c r="G10" i="34"/>
  <c r="F10" i="34"/>
  <c r="E10" i="34"/>
  <c r="D10" i="34"/>
  <c r="C10" i="34"/>
  <c r="K9" i="34"/>
  <c r="J9" i="34"/>
  <c r="I9" i="34"/>
  <c r="H9" i="34"/>
  <c r="G9" i="34"/>
  <c r="F9" i="34"/>
  <c r="E9" i="34"/>
  <c r="D9" i="34"/>
  <c r="C9" i="34"/>
  <c r="H8" i="33"/>
  <c r="G8" i="33"/>
  <c r="F8" i="33"/>
  <c r="E8" i="33"/>
  <c r="D8" i="33"/>
  <c r="C8" i="33"/>
  <c r="H7" i="31"/>
  <c r="H7" i="30"/>
  <c r="G7" i="30"/>
  <c r="F7" i="30"/>
  <c r="E7" i="30"/>
  <c r="D7" i="30"/>
  <c r="C7" i="30"/>
  <c r="E17" i="29"/>
  <c r="D17" i="29"/>
  <c r="C17" i="29"/>
  <c r="E16" i="29"/>
  <c r="D16" i="29"/>
  <c r="C16" i="29"/>
  <c r="E15" i="29"/>
  <c r="D15" i="29"/>
  <c r="C15" i="29"/>
  <c r="E14" i="29"/>
  <c r="D14" i="29"/>
  <c r="C14" i="29"/>
  <c r="D18" i="27"/>
  <c r="C18" i="27"/>
  <c r="D17" i="27"/>
  <c r="C17" i="27"/>
  <c r="D16" i="27"/>
  <c r="C16" i="27"/>
  <c r="D15" i="27"/>
  <c r="C15" i="27"/>
  <c r="F16" i="26"/>
  <c r="E16" i="26"/>
  <c r="D16" i="26"/>
  <c r="C16" i="26"/>
  <c r="F15" i="26"/>
  <c r="E15" i="26"/>
  <c r="D15" i="26"/>
  <c r="C15" i="26"/>
  <c r="F14" i="26"/>
  <c r="E14" i="26"/>
  <c r="D14" i="26"/>
  <c r="C14" i="26"/>
  <c r="F13" i="26"/>
  <c r="E13" i="26"/>
  <c r="D13" i="26"/>
  <c r="C13" i="26"/>
  <c r="F14" i="9"/>
  <c r="E14" i="9"/>
  <c r="D14" i="9"/>
  <c r="C14" i="9"/>
  <c r="F13" i="9"/>
  <c r="E13" i="9"/>
  <c r="D13" i="9"/>
  <c r="C13" i="9"/>
  <c r="F12" i="9"/>
  <c r="E12" i="9"/>
  <c r="D12" i="9"/>
  <c r="C12" i="9"/>
  <c r="F11" i="9"/>
  <c r="E11" i="9"/>
  <c r="D11" i="9"/>
  <c r="C11" i="9"/>
  <c r="I12" i="5"/>
  <c r="H12" i="5"/>
  <c r="G12" i="5"/>
  <c r="F12" i="5"/>
  <c r="E12" i="5"/>
  <c r="D12" i="5"/>
  <c r="C12" i="5"/>
  <c r="I11" i="5"/>
  <c r="H11" i="5"/>
  <c r="G11" i="5"/>
  <c r="F11" i="5"/>
  <c r="E11" i="5"/>
  <c r="D11" i="5"/>
  <c r="C11" i="5"/>
  <c r="I10" i="5"/>
  <c r="H10" i="5"/>
  <c r="G10" i="5"/>
  <c r="F10" i="5"/>
  <c r="E10" i="5"/>
  <c r="D10" i="5"/>
  <c r="C10" i="5"/>
  <c r="I9" i="5"/>
  <c r="H9" i="5"/>
  <c r="G9" i="5"/>
  <c r="F9" i="5"/>
  <c r="E9" i="5"/>
  <c r="D9" i="5"/>
  <c r="C9" i="5"/>
  <c r="L12" i="4"/>
  <c r="K12" i="4"/>
  <c r="J12" i="4"/>
  <c r="I12" i="4"/>
  <c r="H12" i="4"/>
  <c r="G12" i="4"/>
  <c r="F12" i="4"/>
  <c r="E12" i="4"/>
  <c r="D12" i="4"/>
  <c r="C12" i="4"/>
  <c r="L11" i="4"/>
  <c r="K11" i="4"/>
  <c r="J11" i="4"/>
  <c r="I11" i="4"/>
  <c r="H11" i="4"/>
  <c r="G11" i="4"/>
  <c r="F11" i="4"/>
  <c r="E11" i="4"/>
  <c r="D11" i="4"/>
  <c r="C11" i="4"/>
  <c r="L10" i="4"/>
  <c r="K10" i="4"/>
  <c r="J10" i="4"/>
  <c r="I10" i="4"/>
  <c r="H10" i="4"/>
  <c r="G10" i="4"/>
  <c r="F10" i="4"/>
  <c r="E10" i="4"/>
  <c r="D10" i="4"/>
  <c r="C10" i="4"/>
  <c r="L9" i="4"/>
  <c r="K9" i="4"/>
  <c r="J9" i="4"/>
  <c r="I9" i="4"/>
  <c r="H9" i="4"/>
  <c r="G9" i="4"/>
  <c r="F9" i="4"/>
  <c r="E9" i="4"/>
  <c r="D9" i="4"/>
  <c r="C9" i="4"/>
  <c r="L12" i="3"/>
  <c r="K12" i="3"/>
  <c r="J12" i="3"/>
  <c r="I12" i="3"/>
  <c r="H12" i="3"/>
  <c r="G12" i="3"/>
  <c r="F12" i="3"/>
  <c r="E12" i="3"/>
  <c r="D12" i="3"/>
  <c r="C12" i="3"/>
  <c r="L11" i="3"/>
  <c r="K11" i="3"/>
  <c r="J11" i="3"/>
  <c r="I11" i="3"/>
  <c r="H11" i="3"/>
  <c r="G11" i="3"/>
  <c r="F11" i="3"/>
  <c r="E11" i="3"/>
  <c r="D11" i="3"/>
  <c r="C11" i="3"/>
  <c r="L10" i="3"/>
  <c r="K10" i="3"/>
  <c r="J10" i="3"/>
  <c r="I10" i="3"/>
  <c r="H10" i="3"/>
  <c r="G10" i="3"/>
  <c r="F10" i="3"/>
  <c r="E10" i="3"/>
  <c r="D10" i="3"/>
  <c r="C10" i="3"/>
  <c r="L9" i="3"/>
  <c r="K9" i="3"/>
  <c r="J9" i="3"/>
  <c r="I9" i="3"/>
  <c r="H9" i="3"/>
  <c r="G9" i="3"/>
  <c r="F9" i="3"/>
  <c r="E9" i="3"/>
  <c r="D9" i="3"/>
  <c r="C9" i="3"/>
</calcChain>
</file>

<file path=xl/sharedStrings.xml><?xml version="1.0" encoding="utf-8"?>
<sst xmlns="http://schemas.openxmlformats.org/spreadsheetml/2006/main" count="3968" uniqueCount="2207">
  <si>
    <t>目録</t>
  </si>
  <si>
    <t>7-1  国内特許申請受理数</t>
  </si>
  <si>
    <t>7-2  国内特許申請授権数</t>
  </si>
  <si>
    <t>7-3  国内の有効な特許数</t>
  </si>
  <si>
    <t>7-4  国内、外の3種特許申請受理数</t>
  </si>
  <si>
    <t>7-5  国内、外の3種の特許申請授権数</t>
  </si>
  <si>
    <t>7-6  国内、外の3種の特許有効数</t>
  </si>
  <si>
    <t>7-14  国外の主な検索ツールが収録した中国の論文総数及び世界での位置</t>
  </si>
  <si>
    <t>7-15  国外の主な検索ツールが収録する中国の科学技術人員が国内外雑誌で発表した論文数</t>
  </si>
  <si>
    <t>7-20  重大科学技術成果</t>
  </si>
  <si>
    <t>7-21  国家級科学技術賞励</t>
  </si>
  <si>
    <t>7-22  国家級科学技術賞励の分布</t>
  </si>
  <si>
    <t>7-23  商標登録申請及び許可された登録商標</t>
  </si>
  <si>
    <t>7-26  農業植物新品種権の申請と授権</t>
  </si>
  <si>
    <t>7-27  各地区の農業植物新品種権の申請と授権</t>
  </si>
  <si>
    <t>7-28  全国技術市場の成立契約数</t>
  </si>
  <si>
    <t>7-29  全国技術市場の取引成立金額</t>
  </si>
  <si>
    <t>7-30  商売方によって類別分全国技術市場取引契約数</t>
  </si>
  <si>
    <t>7-31  商売方によって類別分全国技術市場の成約金額</t>
  </si>
  <si>
    <t>7-32  各地区の技術市場の契約取引数</t>
  </si>
  <si>
    <t>7-33  各地区の技術市場の契約成立金額</t>
  </si>
  <si>
    <t>7-34  技術市場の技術流入地域（契約数）</t>
  </si>
  <si>
    <t>7-35  技術市場の技術流入地域（契約金額）</t>
  </si>
  <si>
    <t>7-9  国内3種特許の有効数の地区別分布(2012年)</t>
    <phoneticPr fontId="2" type="noConversion"/>
  </si>
  <si>
    <t>7-10  国（地区）別の国外3種特許申請受理(2012年)</t>
    <phoneticPr fontId="2" type="noConversion"/>
  </si>
  <si>
    <t>7-11  国（地区）別の国外3種特許授権(2012年)</t>
    <phoneticPr fontId="2" type="noConversion"/>
  </si>
  <si>
    <t>7-12  国（地区）別国外3種の特許有効数(2012年)</t>
    <phoneticPr fontId="2" type="noConversion"/>
  </si>
  <si>
    <t>7-16  国外の主な検索ツールが収録する中国の科学技術論文の学科別分布(2011年)</t>
    <phoneticPr fontId="2" type="noConversion"/>
  </si>
  <si>
    <t>7-17  国外の主な検索ツール収録の中国の科学技術論文の地区別分布(2011年)</t>
    <phoneticPr fontId="2" type="noConversion"/>
  </si>
  <si>
    <t>7-19  中国語科学技術雑誌に掲載された科学技術論文の点数の機関種類別分類(2011年)</t>
    <phoneticPr fontId="2" type="noConversion"/>
  </si>
  <si>
    <t>7-24  各地区の商標登録申請と登録(2012年)</t>
    <phoneticPr fontId="2" type="noConversion"/>
  </si>
  <si>
    <t>7-25  集積回路配置図設計登録申請と登録証書発行(2012年)</t>
    <phoneticPr fontId="2" type="noConversion"/>
  </si>
  <si>
    <t>7-36   契約種類別の技術市場の技術流入地域（契約数）(2012年)</t>
    <phoneticPr fontId="2" type="noConversion"/>
  </si>
  <si>
    <t>7-37  契約種類別技術市場の技術流入地域（契約金額）(2012年)</t>
    <phoneticPr fontId="2" type="noConversion"/>
  </si>
  <si>
    <t>7-38  地区別の国外技術導入契約(2012年)</t>
    <phoneticPr fontId="2" type="noConversion"/>
  </si>
  <si>
    <t>7-39  業界別の国外技術導入契約(2012年)</t>
    <phoneticPr fontId="2" type="noConversion"/>
  </si>
  <si>
    <t>7-40  国国外技術導入契約の導入方式別(2012年)</t>
    <phoneticPr fontId="2" type="noConversion"/>
  </si>
  <si>
    <t>7-41  導入国別または地区別の国外技術導入契約(2012年)</t>
    <phoneticPr fontId="2" type="noConversion"/>
  </si>
  <si>
    <t/>
  </si>
  <si>
    <t>北    京</t>
  </si>
  <si>
    <t>Domestic Patent Applications Accepted</t>
    <phoneticPr fontId="5" type="noConversion"/>
  </si>
  <si>
    <t>(piece)</t>
    <phoneticPr fontId="5" type="noConversion"/>
  </si>
  <si>
    <t>Region</t>
    <phoneticPr fontId="5" type="noConversion"/>
  </si>
  <si>
    <t>全   国</t>
    <phoneticPr fontId="5" type="noConversion"/>
  </si>
  <si>
    <t xml:space="preserve"> National Total</t>
    <phoneticPr fontId="5" type="noConversion"/>
  </si>
  <si>
    <t xml:space="preserve">   </t>
    <phoneticPr fontId="5" type="noConversion"/>
  </si>
  <si>
    <t xml:space="preserve"> Eastern Region</t>
    <phoneticPr fontId="5" type="noConversion"/>
  </si>
  <si>
    <t>中部地区</t>
    <phoneticPr fontId="5" type="noConversion"/>
  </si>
  <si>
    <t xml:space="preserve"> Middle Region</t>
    <phoneticPr fontId="5" type="noConversion"/>
  </si>
  <si>
    <t>西部地区</t>
    <phoneticPr fontId="5" type="noConversion"/>
  </si>
  <si>
    <t xml:space="preserve"> Western Region</t>
    <phoneticPr fontId="5" type="noConversion"/>
  </si>
  <si>
    <t xml:space="preserve"> Northeast Region </t>
    <phoneticPr fontId="5" type="noConversion"/>
  </si>
  <si>
    <t xml:space="preserve"> Beijing</t>
    <phoneticPr fontId="5" type="noConversion"/>
  </si>
  <si>
    <t>天    津</t>
    <phoneticPr fontId="5" type="noConversion"/>
  </si>
  <si>
    <t xml:space="preserve"> Tianjin</t>
    <phoneticPr fontId="5" type="noConversion"/>
  </si>
  <si>
    <t>河    北</t>
    <phoneticPr fontId="5" type="noConversion"/>
  </si>
  <si>
    <t xml:space="preserve"> Hebei</t>
    <phoneticPr fontId="5" type="noConversion"/>
  </si>
  <si>
    <t>山    西</t>
    <phoneticPr fontId="5" type="noConversion"/>
  </si>
  <si>
    <t xml:space="preserve"> Shanxi</t>
    <phoneticPr fontId="5" type="noConversion"/>
  </si>
  <si>
    <t xml:space="preserve"> Inner Mongolia</t>
    <phoneticPr fontId="5" type="noConversion"/>
  </si>
  <si>
    <t xml:space="preserve"> Liaoning</t>
    <phoneticPr fontId="5" type="noConversion"/>
  </si>
  <si>
    <t xml:space="preserve"> Jilin</t>
    <phoneticPr fontId="5" type="noConversion"/>
  </si>
  <si>
    <t xml:space="preserve"> Heilongjiang</t>
    <phoneticPr fontId="5" type="noConversion"/>
  </si>
  <si>
    <t>上    海</t>
    <phoneticPr fontId="5" type="noConversion"/>
  </si>
  <si>
    <t xml:space="preserve"> Shanghai</t>
    <phoneticPr fontId="5" type="noConversion"/>
  </si>
  <si>
    <t xml:space="preserve"> Jiangsu</t>
    <phoneticPr fontId="5" type="noConversion"/>
  </si>
  <si>
    <t>浙    江</t>
    <phoneticPr fontId="5" type="noConversion"/>
  </si>
  <si>
    <t xml:space="preserve"> Zhejiang</t>
    <phoneticPr fontId="5" type="noConversion"/>
  </si>
  <si>
    <t>安    徽</t>
    <phoneticPr fontId="5" type="noConversion"/>
  </si>
  <si>
    <t xml:space="preserve"> Anhui</t>
    <phoneticPr fontId="5" type="noConversion"/>
  </si>
  <si>
    <t>福    建</t>
    <phoneticPr fontId="5" type="noConversion"/>
  </si>
  <si>
    <t xml:space="preserve"> Fujian</t>
    <phoneticPr fontId="5" type="noConversion"/>
  </si>
  <si>
    <t>江    西</t>
    <phoneticPr fontId="5" type="noConversion"/>
  </si>
  <si>
    <t xml:space="preserve"> Jiangxi</t>
    <phoneticPr fontId="5" type="noConversion"/>
  </si>
  <si>
    <t xml:space="preserve"> Shandong</t>
    <phoneticPr fontId="5" type="noConversion"/>
  </si>
  <si>
    <t>河    南</t>
    <phoneticPr fontId="5" type="noConversion"/>
  </si>
  <si>
    <t xml:space="preserve"> Henan</t>
    <phoneticPr fontId="5" type="noConversion"/>
  </si>
  <si>
    <t>湖    北</t>
    <phoneticPr fontId="5" type="noConversion"/>
  </si>
  <si>
    <t xml:space="preserve"> Hubei</t>
    <phoneticPr fontId="5" type="noConversion"/>
  </si>
  <si>
    <t>湖    南</t>
    <phoneticPr fontId="5" type="noConversion"/>
  </si>
  <si>
    <t xml:space="preserve"> Hunan</t>
    <phoneticPr fontId="5" type="noConversion"/>
  </si>
  <si>
    <t xml:space="preserve"> Guangdong</t>
    <phoneticPr fontId="5" type="noConversion"/>
  </si>
  <si>
    <t xml:space="preserve"> Guangxi</t>
    <phoneticPr fontId="5" type="noConversion"/>
  </si>
  <si>
    <t>海    南</t>
    <phoneticPr fontId="5" type="noConversion"/>
  </si>
  <si>
    <t xml:space="preserve"> Hainan</t>
    <phoneticPr fontId="5" type="noConversion"/>
  </si>
  <si>
    <t xml:space="preserve"> Chongqing</t>
    <phoneticPr fontId="5" type="noConversion"/>
  </si>
  <si>
    <t xml:space="preserve"> Sichuan</t>
    <phoneticPr fontId="5" type="noConversion"/>
  </si>
  <si>
    <t xml:space="preserve"> Guizhou</t>
    <phoneticPr fontId="5" type="noConversion"/>
  </si>
  <si>
    <t xml:space="preserve"> Yunnan</t>
    <phoneticPr fontId="5" type="noConversion"/>
  </si>
  <si>
    <t>西    藏</t>
    <phoneticPr fontId="5" type="noConversion"/>
  </si>
  <si>
    <t xml:space="preserve"> Tibet</t>
    <phoneticPr fontId="5" type="noConversion"/>
  </si>
  <si>
    <t xml:space="preserve"> Shaanxi</t>
    <phoneticPr fontId="5" type="noConversion"/>
  </si>
  <si>
    <t xml:space="preserve"> Gansu</t>
    <phoneticPr fontId="5" type="noConversion"/>
  </si>
  <si>
    <t>青    海</t>
    <phoneticPr fontId="5" type="noConversion"/>
  </si>
  <si>
    <t xml:space="preserve"> Qinghai</t>
    <phoneticPr fontId="5" type="noConversion"/>
  </si>
  <si>
    <t xml:space="preserve"> Ningxia</t>
    <phoneticPr fontId="5" type="noConversion"/>
  </si>
  <si>
    <t>新    疆</t>
    <phoneticPr fontId="5" type="noConversion"/>
  </si>
  <si>
    <t xml:space="preserve"> Xinjiang</t>
    <phoneticPr fontId="5" type="noConversion"/>
  </si>
  <si>
    <t>香    港</t>
    <phoneticPr fontId="5" type="noConversion"/>
  </si>
  <si>
    <t xml:space="preserve"> Hongkong</t>
    <phoneticPr fontId="5" type="noConversion"/>
  </si>
  <si>
    <t xml:space="preserve"> Macao</t>
    <phoneticPr fontId="5" type="noConversion"/>
  </si>
  <si>
    <t>台    湾</t>
    <phoneticPr fontId="5" type="noConversion"/>
  </si>
  <si>
    <t xml:space="preserve"> Taiwan</t>
    <phoneticPr fontId="5" type="noConversion"/>
  </si>
  <si>
    <t>Note: Statistical caliber of patent appilcations accepted and granted in this yearbook refer to patents accepted and granted by China's patent agency,</t>
    <phoneticPr fontId="5" type="noConversion"/>
  </si>
  <si>
    <t xml:space="preserve">          and exclude patents accepted and granted by foreign countries.  </t>
    <phoneticPr fontId="5" type="noConversion"/>
  </si>
  <si>
    <t>7-1  国内特許申請受理数</t>
    <phoneticPr fontId="5" type="noConversion"/>
  </si>
  <si>
    <t>単位：件</t>
  </si>
  <si>
    <t>単位：件</t>
    <phoneticPr fontId="5" type="noConversion"/>
  </si>
  <si>
    <t>東部地区</t>
  </si>
  <si>
    <t>東北地区</t>
    <phoneticPr fontId="5" type="noConversion"/>
  </si>
  <si>
    <t>内モンゴル</t>
  </si>
  <si>
    <t>遼　　寧</t>
  </si>
  <si>
    <t>吉    林</t>
  </si>
  <si>
    <t>黒　竜　江</t>
  </si>
  <si>
    <t>江　　蘇</t>
  </si>
  <si>
    <t>山    東</t>
  </si>
  <si>
    <t>広    東</t>
  </si>
  <si>
    <t>広    西</t>
  </si>
  <si>
    <t>重    慶</t>
  </si>
  <si>
    <t>四    川</t>
  </si>
  <si>
    <t>貴    州</t>
  </si>
  <si>
    <t>雲    南</t>
  </si>
  <si>
    <t>甘    粛</t>
  </si>
  <si>
    <t>寧    夏</t>
  </si>
  <si>
    <t>香    港</t>
  </si>
  <si>
    <t>マカオ</t>
  </si>
  <si>
    <t>台    湾</t>
  </si>
  <si>
    <t>注：本年鑑で特許に関する申請の受付とライセンスのデータ口径と我が国特許機構受け付けライセンスの特許は、我が国の外国で特許出願及び被授権のデータ。</t>
  </si>
  <si>
    <t>地    区</t>
    <phoneticPr fontId="5" type="noConversion"/>
  </si>
  <si>
    <t>Domestic Patent Applications Granted</t>
    <phoneticPr fontId="5" type="noConversion"/>
  </si>
  <si>
    <t>(piece)</t>
    <phoneticPr fontId="5" type="noConversion"/>
  </si>
  <si>
    <t>Region</t>
    <phoneticPr fontId="5" type="noConversion"/>
  </si>
  <si>
    <t>全    国</t>
    <phoneticPr fontId="5" type="noConversion"/>
  </si>
  <si>
    <t xml:space="preserve"> National Total</t>
    <phoneticPr fontId="5" type="noConversion"/>
  </si>
  <si>
    <t xml:space="preserve">   </t>
    <phoneticPr fontId="5" type="noConversion"/>
  </si>
  <si>
    <t xml:space="preserve"> Eastern Region</t>
    <phoneticPr fontId="5" type="noConversion"/>
  </si>
  <si>
    <t>7-2  国内特許申請授権数</t>
    <phoneticPr fontId="5" type="noConversion"/>
  </si>
  <si>
    <t>Domestic Patents in Force</t>
    <phoneticPr fontId="5" type="noConversion"/>
  </si>
  <si>
    <t>(piece)</t>
    <phoneticPr fontId="5" type="noConversion"/>
  </si>
  <si>
    <t>Region</t>
    <phoneticPr fontId="5" type="noConversion"/>
  </si>
  <si>
    <t>全   国</t>
    <phoneticPr fontId="5" type="noConversion"/>
  </si>
  <si>
    <t xml:space="preserve"> National Total</t>
    <phoneticPr fontId="5" type="noConversion"/>
  </si>
  <si>
    <t xml:space="preserve">   </t>
    <phoneticPr fontId="5" type="noConversion"/>
  </si>
  <si>
    <t xml:space="preserve"> Eastern Region</t>
    <phoneticPr fontId="5" type="noConversion"/>
  </si>
  <si>
    <t>7-3  国内の有効な特許数</t>
    <phoneticPr fontId="5" type="noConversion"/>
  </si>
  <si>
    <t xml:space="preserve"> Three Kinds of Patents Applications Accepted</t>
    <phoneticPr fontId="5" type="noConversion"/>
  </si>
  <si>
    <t>(piece)</t>
    <phoneticPr fontId="5" type="noConversion"/>
  </si>
  <si>
    <t>Item</t>
    <phoneticPr fontId="5" type="noConversion"/>
  </si>
  <si>
    <t>Total</t>
    <phoneticPr fontId="5" type="noConversion"/>
  </si>
  <si>
    <t xml:space="preserve">  Inventions</t>
    <phoneticPr fontId="5" type="noConversion"/>
  </si>
  <si>
    <t xml:space="preserve">    Domestic</t>
    <phoneticPr fontId="5" type="noConversion"/>
  </si>
  <si>
    <t xml:space="preserve">      Official</t>
    <phoneticPr fontId="5" type="noConversion"/>
  </si>
  <si>
    <t xml:space="preserve">        Universities and Colleges</t>
    <phoneticPr fontId="5" type="noConversion"/>
  </si>
  <si>
    <t xml:space="preserve">        Research Institutions</t>
    <phoneticPr fontId="5" type="noConversion"/>
  </si>
  <si>
    <t xml:space="preserve">        Industrial and Mineral </t>
    <phoneticPr fontId="5" type="noConversion"/>
  </si>
  <si>
    <t xml:space="preserve">           Enterprises</t>
    <phoneticPr fontId="5" type="noConversion"/>
  </si>
  <si>
    <t xml:space="preserve">        Government Agencies and </t>
    <phoneticPr fontId="5" type="noConversion"/>
  </si>
  <si>
    <t xml:space="preserve">           Organizations</t>
    <phoneticPr fontId="5" type="noConversion"/>
  </si>
  <si>
    <t xml:space="preserve">      Non-official</t>
    <phoneticPr fontId="5" type="noConversion"/>
  </si>
  <si>
    <t xml:space="preserve">    Foreign</t>
    <phoneticPr fontId="5" type="noConversion"/>
  </si>
  <si>
    <t xml:space="preserve">  Utility Models</t>
    <phoneticPr fontId="5" type="noConversion"/>
  </si>
  <si>
    <t xml:space="preserve">        Industrial and Mineral</t>
    <phoneticPr fontId="5" type="noConversion"/>
  </si>
  <si>
    <t xml:space="preserve">  Designs</t>
    <phoneticPr fontId="5" type="noConversion"/>
  </si>
  <si>
    <t>7-4  国内、外の3種特許申請受理数</t>
    <phoneticPr fontId="5" type="noConversion"/>
  </si>
  <si>
    <t>項    目</t>
  </si>
  <si>
    <t>合計</t>
  </si>
  <si>
    <t>1.発  明</t>
  </si>
  <si>
    <t xml:space="preserve">  国  内</t>
  </si>
  <si>
    <t xml:space="preserve">    職  務</t>
  </si>
  <si>
    <t xml:space="preserve">      大学</t>
  </si>
  <si>
    <t xml:space="preserve">      科学研究機関</t>
  </si>
  <si>
    <t xml:space="preserve">      企  業</t>
  </si>
  <si>
    <t xml:space="preserve">      機関団体</t>
  </si>
  <si>
    <t xml:space="preserve">      機関団体</t>
    <phoneticPr fontId="5" type="noConversion"/>
  </si>
  <si>
    <t xml:space="preserve">    非職務</t>
  </si>
  <si>
    <t xml:space="preserve">  国  外</t>
  </si>
  <si>
    <t xml:space="preserve">Three Kinds of Patent Applications Granted </t>
    <phoneticPr fontId="5" type="noConversion"/>
  </si>
  <si>
    <t>(piece)</t>
    <phoneticPr fontId="5" type="noConversion"/>
  </si>
  <si>
    <t>Item</t>
    <phoneticPr fontId="5" type="noConversion"/>
  </si>
  <si>
    <t>Total</t>
    <phoneticPr fontId="5" type="noConversion"/>
  </si>
  <si>
    <t xml:space="preserve">  Inventions</t>
    <phoneticPr fontId="5" type="noConversion"/>
  </si>
  <si>
    <t xml:space="preserve">    Domestic</t>
    <phoneticPr fontId="5" type="noConversion"/>
  </si>
  <si>
    <t xml:space="preserve">      Official</t>
    <phoneticPr fontId="5" type="noConversion"/>
  </si>
  <si>
    <t xml:space="preserve">        Universities and Colleges</t>
    <phoneticPr fontId="5" type="noConversion"/>
  </si>
  <si>
    <t xml:space="preserve">        Research Institutions</t>
    <phoneticPr fontId="5" type="noConversion"/>
  </si>
  <si>
    <t xml:space="preserve">        Industrial and Mineral </t>
    <phoneticPr fontId="5" type="noConversion"/>
  </si>
  <si>
    <t xml:space="preserve">           Enterprises</t>
    <phoneticPr fontId="5" type="noConversion"/>
  </si>
  <si>
    <t xml:space="preserve">        Government Agencies and </t>
    <phoneticPr fontId="5" type="noConversion"/>
  </si>
  <si>
    <t xml:space="preserve">           Organizations</t>
    <phoneticPr fontId="5" type="noConversion"/>
  </si>
  <si>
    <t xml:space="preserve">      Non-official</t>
    <phoneticPr fontId="5" type="noConversion"/>
  </si>
  <si>
    <t xml:space="preserve">    Foreign</t>
    <phoneticPr fontId="5" type="noConversion"/>
  </si>
  <si>
    <t xml:space="preserve">  Utility Models</t>
    <phoneticPr fontId="5" type="noConversion"/>
  </si>
  <si>
    <t xml:space="preserve">            Enterprises</t>
    <phoneticPr fontId="5" type="noConversion"/>
  </si>
  <si>
    <t xml:space="preserve">  Designs</t>
    <phoneticPr fontId="5" type="noConversion"/>
  </si>
  <si>
    <t>7-5  国内、外の3種の特許申請授権数</t>
    <phoneticPr fontId="5" type="noConversion"/>
  </si>
  <si>
    <t xml:space="preserve">      大専院校</t>
  </si>
  <si>
    <t>項目</t>
  </si>
  <si>
    <t>項目</t>
    <phoneticPr fontId="5" type="noConversion"/>
  </si>
  <si>
    <t>Three Kinds of Patents in Force</t>
    <phoneticPr fontId="5" type="noConversion"/>
  </si>
  <si>
    <t>(piece)</t>
    <phoneticPr fontId="5" type="noConversion"/>
  </si>
  <si>
    <t>Item</t>
    <phoneticPr fontId="5" type="noConversion"/>
  </si>
  <si>
    <t>Total</t>
    <phoneticPr fontId="5" type="noConversion"/>
  </si>
  <si>
    <t xml:space="preserve">  Inventions</t>
    <phoneticPr fontId="5" type="noConversion"/>
  </si>
  <si>
    <t xml:space="preserve">    Domestic</t>
    <phoneticPr fontId="5" type="noConversion"/>
  </si>
  <si>
    <t xml:space="preserve">      Official</t>
    <phoneticPr fontId="5" type="noConversion"/>
  </si>
  <si>
    <t xml:space="preserve">        Universities and Colleges</t>
    <phoneticPr fontId="5" type="noConversion"/>
  </si>
  <si>
    <t xml:space="preserve">        Research Institutions</t>
    <phoneticPr fontId="5" type="noConversion"/>
  </si>
  <si>
    <t xml:space="preserve">        Industrial and Mineral </t>
    <phoneticPr fontId="5" type="noConversion"/>
  </si>
  <si>
    <t xml:space="preserve">            Enterprises</t>
    <phoneticPr fontId="5" type="noConversion"/>
  </si>
  <si>
    <t xml:space="preserve">        Government Agencies and </t>
    <phoneticPr fontId="5" type="noConversion"/>
  </si>
  <si>
    <t xml:space="preserve">           Organizations</t>
    <phoneticPr fontId="5" type="noConversion"/>
  </si>
  <si>
    <t xml:space="preserve">      Non-official</t>
    <phoneticPr fontId="5" type="noConversion"/>
  </si>
  <si>
    <t xml:space="preserve">    Foreign</t>
    <phoneticPr fontId="5" type="noConversion"/>
  </si>
  <si>
    <t xml:space="preserve">  Utility Models</t>
    <phoneticPr fontId="5" type="noConversion"/>
  </si>
  <si>
    <t xml:space="preserve">           Enterprises</t>
    <phoneticPr fontId="5" type="noConversion"/>
  </si>
  <si>
    <t xml:space="preserve">            Organizations</t>
    <phoneticPr fontId="5" type="noConversion"/>
  </si>
  <si>
    <t xml:space="preserve">  Designs</t>
    <phoneticPr fontId="5" type="noConversion"/>
  </si>
  <si>
    <t xml:space="preserve">          Organizations</t>
    <phoneticPr fontId="5" type="noConversion"/>
  </si>
  <si>
    <t>7-6  国内、外の3種の特許有効数</t>
    <phoneticPr fontId="5" type="noConversion"/>
  </si>
  <si>
    <t>Three Kinds of Domestic Patent Applications Accepted by Region (2012)</t>
    <phoneticPr fontId="5" type="noConversion"/>
  </si>
  <si>
    <t>(piece)</t>
    <phoneticPr fontId="5" type="noConversion"/>
  </si>
  <si>
    <t>Region</t>
    <phoneticPr fontId="5" type="noConversion"/>
  </si>
  <si>
    <t>Total</t>
  </si>
  <si>
    <t>Invention</t>
  </si>
  <si>
    <t>Utility Model</t>
  </si>
  <si>
    <t>Design</t>
  </si>
  <si>
    <t>全   国</t>
    <phoneticPr fontId="5" type="noConversion"/>
  </si>
  <si>
    <t xml:space="preserve"> National Total</t>
    <phoneticPr fontId="5" type="noConversion"/>
  </si>
  <si>
    <t xml:space="preserve">   </t>
    <phoneticPr fontId="5" type="noConversion"/>
  </si>
  <si>
    <t xml:space="preserve"> Eastern Region</t>
    <phoneticPr fontId="5" type="noConversion"/>
  </si>
  <si>
    <t>中部地区</t>
    <phoneticPr fontId="5" type="noConversion"/>
  </si>
  <si>
    <t xml:space="preserve"> Middle Region</t>
    <phoneticPr fontId="5" type="noConversion"/>
  </si>
  <si>
    <t>西部地区</t>
    <phoneticPr fontId="5" type="noConversion"/>
  </si>
  <si>
    <t xml:space="preserve"> Western Region</t>
    <phoneticPr fontId="5" type="noConversion"/>
  </si>
  <si>
    <t xml:space="preserve"> Northeast Region </t>
    <phoneticPr fontId="5" type="noConversion"/>
  </si>
  <si>
    <t xml:space="preserve"> Beijing</t>
    <phoneticPr fontId="5" type="noConversion"/>
  </si>
  <si>
    <t>天    津</t>
    <phoneticPr fontId="5" type="noConversion"/>
  </si>
  <si>
    <t xml:space="preserve"> Tianjin</t>
    <phoneticPr fontId="5" type="noConversion"/>
  </si>
  <si>
    <t>河    北</t>
    <phoneticPr fontId="5" type="noConversion"/>
  </si>
  <si>
    <t xml:space="preserve"> Hebei</t>
    <phoneticPr fontId="5" type="noConversion"/>
  </si>
  <si>
    <t>山    西</t>
    <phoneticPr fontId="5" type="noConversion"/>
  </si>
  <si>
    <t xml:space="preserve"> Shanxi</t>
    <phoneticPr fontId="5" type="noConversion"/>
  </si>
  <si>
    <t xml:space="preserve"> Inner Mongolia</t>
    <phoneticPr fontId="5" type="noConversion"/>
  </si>
  <si>
    <t xml:space="preserve"> Liaoning</t>
    <phoneticPr fontId="5" type="noConversion"/>
  </si>
  <si>
    <t xml:space="preserve"> Jilin</t>
    <phoneticPr fontId="5" type="noConversion"/>
  </si>
  <si>
    <t xml:space="preserve"> Heilongjiang</t>
    <phoneticPr fontId="5" type="noConversion"/>
  </si>
  <si>
    <t>上    海</t>
    <phoneticPr fontId="5" type="noConversion"/>
  </si>
  <si>
    <t xml:space="preserve"> Shanghai</t>
    <phoneticPr fontId="5" type="noConversion"/>
  </si>
  <si>
    <t xml:space="preserve"> Jiangsu</t>
    <phoneticPr fontId="5" type="noConversion"/>
  </si>
  <si>
    <t>浙    江</t>
    <phoneticPr fontId="5" type="noConversion"/>
  </si>
  <si>
    <t xml:space="preserve"> Zhejiang</t>
    <phoneticPr fontId="5" type="noConversion"/>
  </si>
  <si>
    <t>安    徽</t>
    <phoneticPr fontId="5" type="noConversion"/>
  </si>
  <si>
    <t xml:space="preserve"> Anhui</t>
    <phoneticPr fontId="5" type="noConversion"/>
  </si>
  <si>
    <t>福    建</t>
    <phoneticPr fontId="5" type="noConversion"/>
  </si>
  <si>
    <t xml:space="preserve"> Fujian</t>
    <phoneticPr fontId="5" type="noConversion"/>
  </si>
  <si>
    <t>江    西</t>
    <phoneticPr fontId="5" type="noConversion"/>
  </si>
  <si>
    <t xml:space="preserve"> Jiangxi</t>
    <phoneticPr fontId="5" type="noConversion"/>
  </si>
  <si>
    <t xml:space="preserve"> Shandong</t>
    <phoneticPr fontId="5" type="noConversion"/>
  </si>
  <si>
    <t>河    南</t>
    <phoneticPr fontId="5" type="noConversion"/>
  </si>
  <si>
    <t xml:space="preserve"> Henan</t>
    <phoneticPr fontId="5" type="noConversion"/>
  </si>
  <si>
    <t>湖    北</t>
    <phoneticPr fontId="5" type="noConversion"/>
  </si>
  <si>
    <t xml:space="preserve"> Hubei</t>
    <phoneticPr fontId="5" type="noConversion"/>
  </si>
  <si>
    <t>湖    南</t>
    <phoneticPr fontId="5" type="noConversion"/>
  </si>
  <si>
    <t xml:space="preserve"> Hunan</t>
    <phoneticPr fontId="5" type="noConversion"/>
  </si>
  <si>
    <t xml:space="preserve"> Guangdong</t>
    <phoneticPr fontId="5" type="noConversion"/>
  </si>
  <si>
    <t xml:space="preserve"> Guangxi</t>
    <phoneticPr fontId="5" type="noConversion"/>
  </si>
  <si>
    <t>海    南</t>
    <phoneticPr fontId="5" type="noConversion"/>
  </si>
  <si>
    <t xml:space="preserve"> Hainan</t>
    <phoneticPr fontId="5" type="noConversion"/>
  </si>
  <si>
    <t xml:space="preserve"> Chongqing</t>
    <phoneticPr fontId="5" type="noConversion"/>
  </si>
  <si>
    <t xml:space="preserve"> Sichuan</t>
    <phoneticPr fontId="5" type="noConversion"/>
  </si>
  <si>
    <t xml:space="preserve"> Guizhou</t>
    <phoneticPr fontId="5" type="noConversion"/>
  </si>
  <si>
    <t xml:space="preserve"> Yunnan</t>
    <phoneticPr fontId="5" type="noConversion"/>
  </si>
  <si>
    <t>西    藏</t>
    <phoneticPr fontId="5" type="noConversion"/>
  </si>
  <si>
    <t xml:space="preserve"> Tibet</t>
    <phoneticPr fontId="5" type="noConversion"/>
  </si>
  <si>
    <t xml:space="preserve"> Shaanxi</t>
    <phoneticPr fontId="5" type="noConversion"/>
  </si>
  <si>
    <t xml:space="preserve"> Gansu</t>
    <phoneticPr fontId="5" type="noConversion"/>
  </si>
  <si>
    <t>青    海</t>
    <phoneticPr fontId="5" type="noConversion"/>
  </si>
  <si>
    <t xml:space="preserve"> Qinghai</t>
    <phoneticPr fontId="5" type="noConversion"/>
  </si>
  <si>
    <t xml:space="preserve"> Ningxia</t>
    <phoneticPr fontId="5" type="noConversion"/>
  </si>
  <si>
    <t>新    疆</t>
    <phoneticPr fontId="5" type="noConversion"/>
  </si>
  <si>
    <t xml:space="preserve"> Xinjiang</t>
    <phoneticPr fontId="5" type="noConversion"/>
  </si>
  <si>
    <t>香    港</t>
    <phoneticPr fontId="5" type="noConversion"/>
  </si>
  <si>
    <t xml:space="preserve"> Hongkong</t>
    <phoneticPr fontId="5" type="noConversion"/>
  </si>
  <si>
    <t xml:space="preserve"> Macao</t>
    <phoneticPr fontId="5" type="noConversion"/>
  </si>
  <si>
    <t>台    湾</t>
    <phoneticPr fontId="5" type="noConversion"/>
  </si>
  <si>
    <t xml:space="preserve"> Taiwan</t>
    <phoneticPr fontId="5" type="noConversion"/>
  </si>
  <si>
    <t>発明</t>
  </si>
  <si>
    <t>東北地区</t>
    <phoneticPr fontId="5" type="noConversion"/>
  </si>
  <si>
    <t>7-7  国内3種特許の申請・受理数の地区別分布(2012年)</t>
    <phoneticPr fontId="5" type="noConversion"/>
  </si>
  <si>
    <t>地    区</t>
    <phoneticPr fontId="5" type="noConversion"/>
  </si>
  <si>
    <t>Three Kinds of Domestic Patent Applications Granted by Region (2012)</t>
    <phoneticPr fontId="5" type="noConversion"/>
  </si>
  <si>
    <t>中部地区</t>
  </si>
  <si>
    <t>西部地区</t>
  </si>
  <si>
    <t>東北地区</t>
    <phoneticPr fontId="5" type="noConversion"/>
  </si>
  <si>
    <t>7-8  国内3種の特許申請・授権数の地区別分布(2012年)</t>
    <phoneticPr fontId="5" type="noConversion"/>
  </si>
  <si>
    <t>Three Kinds of Domestic Patents in Force by Region (2012)</t>
    <phoneticPr fontId="5" type="noConversion"/>
  </si>
  <si>
    <t>(piece)</t>
    <phoneticPr fontId="5" type="noConversion"/>
  </si>
  <si>
    <t>Region</t>
    <phoneticPr fontId="5" type="noConversion"/>
  </si>
  <si>
    <t>全   国</t>
    <phoneticPr fontId="5" type="noConversion"/>
  </si>
  <si>
    <t xml:space="preserve"> National Total</t>
    <phoneticPr fontId="5" type="noConversion"/>
  </si>
  <si>
    <t xml:space="preserve">   </t>
    <phoneticPr fontId="5" type="noConversion"/>
  </si>
  <si>
    <t xml:space="preserve"> Eastern Region</t>
    <phoneticPr fontId="5" type="noConversion"/>
  </si>
  <si>
    <t xml:space="preserve"> Middle Region</t>
    <phoneticPr fontId="5" type="noConversion"/>
  </si>
  <si>
    <t xml:space="preserve"> Western Region</t>
    <phoneticPr fontId="5" type="noConversion"/>
  </si>
  <si>
    <t xml:space="preserve"> Northeast Region </t>
    <phoneticPr fontId="5" type="noConversion"/>
  </si>
  <si>
    <t xml:space="preserve"> Beijing</t>
    <phoneticPr fontId="5" type="noConversion"/>
  </si>
  <si>
    <t>天    津</t>
    <phoneticPr fontId="5" type="noConversion"/>
  </si>
  <si>
    <t xml:space="preserve"> Tianjin</t>
    <phoneticPr fontId="5" type="noConversion"/>
  </si>
  <si>
    <t>河    北</t>
    <phoneticPr fontId="5" type="noConversion"/>
  </si>
  <si>
    <t xml:space="preserve"> Hebei</t>
    <phoneticPr fontId="5" type="noConversion"/>
  </si>
  <si>
    <t>山    西</t>
    <phoneticPr fontId="5" type="noConversion"/>
  </si>
  <si>
    <t xml:space="preserve"> Shanxi</t>
    <phoneticPr fontId="5" type="noConversion"/>
  </si>
  <si>
    <t xml:space="preserve"> Inner Mongolia</t>
    <phoneticPr fontId="5" type="noConversion"/>
  </si>
  <si>
    <t xml:space="preserve"> Liaoning</t>
    <phoneticPr fontId="5" type="noConversion"/>
  </si>
  <si>
    <t xml:space="preserve"> Jilin</t>
    <phoneticPr fontId="5" type="noConversion"/>
  </si>
  <si>
    <t xml:space="preserve"> Heilongjiang</t>
    <phoneticPr fontId="5" type="noConversion"/>
  </si>
  <si>
    <t>上    海</t>
    <phoneticPr fontId="5" type="noConversion"/>
  </si>
  <si>
    <t xml:space="preserve"> Shanghai</t>
    <phoneticPr fontId="5" type="noConversion"/>
  </si>
  <si>
    <t xml:space="preserve"> Jiangsu</t>
    <phoneticPr fontId="5" type="noConversion"/>
  </si>
  <si>
    <t>浙    江</t>
    <phoneticPr fontId="5" type="noConversion"/>
  </si>
  <si>
    <t xml:space="preserve"> Zhejiang</t>
    <phoneticPr fontId="5" type="noConversion"/>
  </si>
  <si>
    <t>安    徽</t>
    <phoneticPr fontId="5" type="noConversion"/>
  </si>
  <si>
    <t xml:space="preserve"> Anhui</t>
    <phoneticPr fontId="5" type="noConversion"/>
  </si>
  <si>
    <t>福    建</t>
    <phoneticPr fontId="5" type="noConversion"/>
  </si>
  <si>
    <t xml:space="preserve"> Fujian</t>
    <phoneticPr fontId="5" type="noConversion"/>
  </si>
  <si>
    <t>江    西</t>
    <phoneticPr fontId="5" type="noConversion"/>
  </si>
  <si>
    <t xml:space="preserve"> Jiangxi</t>
    <phoneticPr fontId="5" type="noConversion"/>
  </si>
  <si>
    <t xml:space="preserve"> Shandong</t>
    <phoneticPr fontId="5" type="noConversion"/>
  </si>
  <si>
    <t>河    南</t>
    <phoneticPr fontId="5" type="noConversion"/>
  </si>
  <si>
    <t xml:space="preserve"> Henan</t>
    <phoneticPr fontId="5" type="noConversion"/>
  </si>
  <si>
    <t>湖    北</t>
    <phoneticPr fontId="5" type="noConversion"/>
  </si>
  <si>
    <t xml:space="preserve"> Hubei</t>
    <phoneticPr fontId="5" type="noConversion"/>
  </si>
  <si>
    <t>湖    南</t>
    <phoneticPr fontId="5" type="noConversion"/>
  </si>
  <si>
    <t xml:space="preserve"> Hunan</t>
    <phoneticPr fontId="5" type="noConversion"/>
  </si>
  <si>
    <t xml:space="preserve"> Guangdong</t>
    <phoneticPr fontId="5" type="noConversion"/>
  </si>
  <si>
    <t xml:space="preserve"> Guangxi</t>
    <phoneticPr fontId="5" type="noConversion"/>
  </si>
  <si>
    <t>海    南</t>
    <phoneticPr fontId="5" type="noConversion"/>
  </si>
  <si>
    <t xml:space="preserve"> Hainan</t>
    <phoneticPr fontId="5" type="noConversion"/>
  </si>
  <si>
    <t xml:space="preserve"> Chongqing</t>
    <phoneticPr fontId="5" type="noConversion"/>
  </si>
  <si>
    <t xml:space="preserve"> Sichuan</t>
    <phoneticPr fontId="5" type="noConversion"/>
  </si>
  <si>
    <t xml:space="preserve"> Guizhou</t>
    <phoneticPr fontId="5" type="noConversion"/>
  </si>
  <si>
    <t xml:space="preserve"> Yunnan</t>
    <phoneticPr fontId="5" type="noConversion"/>
  </si>
  <si>
    <t>西    藏</t>
    <phoneticPr fontId="5" type="noConversion"/>
  </si>
  <si>
    <t xml:space="preserve"> Tibet</t>
    <phoneticPr fontId="5" type="noConversion"/>
  </si>
  <si>
    <t xml:space="preserve"> Shaanxi</t>
    <phoneticPr fontId="5" type="noConversion"/>
  </si>
  <si>
    <t xml:space="preserve"> Gansu</t>
    <phoneticPr fontId="5" type="noConversion"/>
  </si>
  <si>
    <t>青    海</t>
    <phoneticPr fontId="5" type="noConversion"/>
  </si>
  <si>
    <t xml:space="preserve"> Qinghai</t>
    <phoneticPr fontId="5" type="noConversion"/>
  </si>
  <si>
    <t xml:space="preserve"> Ningxia</t>
    <phoneticPr fontId="5" type="noConversion"/>
  </si>
  <si>
    <t>新    疆</t>
    <phoneticPr fontId="5" type="noConversion"/>
  </si>
  <si>
    <t xml:space="preserve"> Xinjiang</t>
    <phoneticPr fontId="5" type="noConversion"/>
  </si>
  <si>
    <t>香    港</t>
    <phoneticPr fontId="5" type="noConversion"/>
  </si>
  <si>
    <t xml:space="preserve"> Hongkong</t>
    <phoneticPr fontId="5" type="noConversion"/>
  </si>
  <si>
    <t xml:space="preserve"> Macao</t>
    <phoneticPr fontId="5" type="noConversion"/>
  </si>
  <si>
    <t>台    湾</t>
    <phoneticPr fontId="5" type="noConversion"/>
  </si>
  <si>
    <t xml:space="preserve"> Taiwan</t>
    <phoneticPr fontId="5" type="noConversion"/>
  </si>
  <si>
    <t>7-9  国内3種特許の有効数の地区別分布(2012年)</t>
    <phoneticPr fontId="2" type="noConversion"/>
  </si>
  <si>
    <t>Three Kinds of Foregin Patent Applications Accepted by Country (Area) (2012)</t>
    <phoneticPr fontId="5" type="noConversion"/>
  </si>
  <si>
    <t>(piece)</t>
  </si>
  <si>
    <t>Country
 (Area)</t>
    <phoneticPr fontId="5" type="noConversion"/>
  </si>
  <si>
    <t>Argentina</t>
  </si>
  <si>
    <t>Austria</t>
  </si>
  <si>
    <t>Australia</t>
  </si>
  <si>
    <t>Bahamas</t>
  </si>
  <si>
    <t>Barbados</t>
  </si>
  <si>
    <t>Belgium</t>
  </si>
  <si>
    <t xml:space="preserve">Belize </t>
  </si>
  <si>
    <t>Bermuda</t>
  </si>
  <si>
    <t>Brazil</t>
  </si>
  <si>
    <t>Bulgaria</t>
  </si>
  <si>
    <t>Canada</t>
  </si>
  <si>
    <t>Cayman Islands</t>
  </si>
  <si>
    <t>Chile</t>
  </si>
  <si>
    <t>Colombia</t>
  </si>
  <si>
    <t>Croatia</t>
  </si>
  <si>
    <t>Cuba</t>
  </si>
  <si>
    <t>Cyprus</t>
  </si>
  <si>
    <t>Czech Republic</t>
  </si>
  <si>
    <t>Denmark</t>
  </si>
  <si>
    <t>Egypt</t>
  </si>
  <si>
    <t>Estonia</t>
  </si>
  <si>
    <t>Finland</t>
  </si>
  <si>
    <t>France</t>
  </si>
  <si>
    <t>Germany</t>
  </si>
  <si>
    <t>Greece</t>
  </si>
  <si>
    <t>Hungary</t>
  </si>
  <si>
    <t>Iceland</t>
  </si>
  <si>
    <t>India</t>
  </si>
  <si>
    <t>Indonesia</t>
  </si>
  <si>
    <t>Iran, Islamic Republic of</t>
  </si>
  <si>
    <t>Ireland</t>
  </si>
  <si>
    <t>Israel</t>
  </si>
  <si>
    <t>Italy</t>
  </si>
  <si>
    <t>Japan</t>
  </si>
  <si>
    <t>Jordan</t>
  </si>
  <si>
    <t>Kazakhstan</t>
  </si>
  <si>
    <t>Latvia</t>
  </si>
  <si>
    <t>Liechtenstein</t>
  </si>
  <si>
    <t>Luxembourg</t>
  </si>
  <si>
    <t>Malaysia</t>
  </si>
  <si>
    <t>Malta</t>
  </si>
  <si>
    <t>Mauritius</t>
  </si>
  <si>
    <t>Mexico</t>
  </si>
  <si>
    <t>Monaco</t>
  </si>
  <si>
    <t>Netherlands</t>
  </si>
  <si>
    <t>Netherlands Antilles</t>
  </si>
  <si>
    <t>New Zealand</t>
  </si>
  <si>
    <t>Norway</t>
  </si>
  <si>
    <t xml:space="preserve">Pakistan </t>
  </si>
  <si>
    <t>Panama</t>
  </si>
  <si>
    <t>Philippines</t>
  </si>
  <si>
    <t>Poland</t>
  </si>
  <si>
    <t>Portugal</t>
  </si>
  <si>
    <t>South Korea</t>
  </si>
  <si>
    <t>Romania</t>
  </si>
  <si>
    <t>Russian Federation</t>
  </si>
  <si>
    <t>San Marino</t>
  </si>
  <si>
    <t>Samoa</t>
  </si>
  <si>
    <t>Saudi Arabia</t>
  </si>
  <si>
    <t>Seychelles</t>
  </si>
  <si>
    <t>Singapore</t>
  </si>
  <si>
    <t>Slovakia</t>
  </si>
  <si>
    <t>Slovenia</t>
  </si>
  <si>
    <t>South Africa</t>
  </si>
  <si>
    <t>Spain</t>
  </si>
  <si>
    <t>Sweden</t>
  </si>
  <si>
    <t>Switzerland</t>
  </si>
  <si>
    <t>Thailand</t>
  </si>
  <si>
    <t>Tunis</t>
  </si>
  <si>
    <t>Turkey</t>
  </si>
  <si>
    <t>Ukraine</t>
  </si>
  <si>
    <t>Venezuela</t>
  </si>
  <si>
    <t>Viet Nam</t>
  </si>
  <si>
    <t>United Arab Emirates</t>
  </si>
  <si>
    <t>United Kingdom</t>
  </si>
  <si>
    <t>United States of America</t>
  </si>
  <si>
    <t>Virgin Islands, British</t>
  </si>
  <si>
    <t>Others</t>
  </si>
  <si>
    <t>7-10  国（地区）別の国外3種特許申請受理(2012年)</t>
    <phoneticPr fontId="5" type="noConversion"/>
  </si>
  <si>
    <t>総計</t>
  </si>
  <si>
    <t>アルゼンチン</t>
  </si>
  <si>
    <t>オーストリア</t>
  </si>
  <si>
    <t>バハマ</t>
  </si>
  <si>
    <t>バルバドス</t>
  </si>
  <si>
    <t>ベルギー</t>
  </si>
  <si>
    <t>ベリーズ</t>
  </si>
  <si>
    <t>バミューダ</t>
  </si>
  <si>
    <t>ブラジル</t>
  </si>
  <si>
    <t>ブルガリア</t>
  </si>
  <si>
    <t>カナダ</t>
  </si>
  <si>
    <t>ケイマン諸島</t>
  </si>
  <si>
    <t>チリ</t>
  </si>
  <si>
    <t>コロンビア</t>
  </si>
  <si>
    <t>クロアチア</t>
  </si>
  <si>
    <t>キューバ</t>
  </si>
  <si>
    <t>キプロス</t>
  </si>
  <si>
    <t>チョコスロバキア</t>
  </si>
  <si>
    <t>デンマーク</t>
  </si>
  <si>
    <t>エジプト</t>
  </si>
  <si>
    <t>エストニア</t>
  </si>
  <si>
    <t>フィンランド</t>
  </si>
  <si>
    <t>フランス</t>
  </si>
  <si>
    <t>ドイツ</t>
  </si>
  <si>
    <t>ギリシャ</t>
  </si>
  <si>
    <t>ハンガリー</t>
  </si>
  <si>
    <t>アイスランド</t>
  </si>
  <si>
    <t>インド</t>
  </si>
  <si>
    <t>インドネシア</t>
  </si>
  <si>
    <t>イラン</t>
  </si>
  <si>
    <t>アイルランド</t>
  </si>
  <si>
    <t>イスラエル</t>
  </si>
  <si>
    <t>イタリア</t>
  </si>
  <si>
    <t>日本</t>
  </si>
  <si>
    <t>ヨルダン</t>
  </si>
  <si>
    <t>カザフスタン</t>
  </si>
  <si>
    <t>ラトビア</t>
  </si>
  <si>
    <t>リヒテンスタイン</t>
  </si>
  <si>
    <t>ルクセンブルク</t>
  </si>
  <si>
    <t>マレーシア</t>
  </si>
  <si>
    <t>マルタ</t>
  </si>
  <si>
    <t>モーリシャス</t>
  </si>
  <si>
    <t>メキシコ</t>
  </si>
  <si>
    <t>モナコ</t>
  </si>
  <si>
    <t>オランダ</t>
  </si>
  <si>
    <t>オランダ領アンティル</t>
  </si>
  <si>
    <t>ニュージーランド</t>
  </si>
  <si>
    <t>ノルウェー</t>
  </si>
  <si>
    <t>パキスタン</t>
  </si>
  <si>
    <t>パナマ</t>
  </si>
  <si>
    <t>フィリピン</t>
  </si>
  <si>
    <t>ポーランド</t>
  </si>
  <si>
    <t>ポルトガル</t>
  </si>
  <si>
    <t>韓国</t>
  </si>
  <si>
    <t>ルーマニア</t>
  </si>
  <si>
    <t>ロシア連邦</t>
  </si>
  <si>
    <t>サンマリノ</t>
  </si>
  <si>
    <t>サモア</t>
  </si>
  <si>
    <t>サウジアラビア</t>
  </si>
  <si>
    <t>セーシェル</t>
  </si>
  <si>
    <t>シンガポール</t>
  </si>
  <si>
    <t>スロバキア</t>
  </si>
  <si>
    <t>スロベニア</t>
  </si>
  <si>
    <t>南アフリカ</t>
  </si>
  <si>
    <t>スペイン</t>
  </si>
  <si>
    <t>スウェーデン</t>
  </si>
  <si>
    <t>スイス</t>
  </si>
  <si>
    <t>タイ</t>
  </si>
  <si>
    <t>チュニス</t>
  </si>
  <si>
    <t>トルコ</t>
  </si>
  <si>
    <t>ウクライナ</t>
  </si>
  <si>
    <t>ベネズエラ</t>
  </si>
  <si>
    <t>ベトナム</t>
  </si>
  <si>
    <t>アラブ首長国連邦</t>
  </si>
  <si>
    <t>イギリス</t>
  </si>
  <si>
    <t>米国</t>
  </si>
  <si>
    <t>バージン諸島</t>
  </si>
  <si>
    <t>その他</t>
  </si>
  <si>
    <t>国  家
(地区)</t>
    <phoneticPr fontId="5" type="noConversion"/>
  </si>
  <si>
    <t>Three Kinds of Foregin Patents Granted by Country (Area)(2012)</t>
    <phoneticPr fontId="5" type="noConversion"/>
  </si>
  <si>
    <t>Country
 (Area)</t>
    <phoneticPr fontId="5" type="noConversion"/>
  </si>
  <si>
    <t>Belize</t>
  </si>
  <si>
    <t>North Korea</t>
  </si>
  <si>
    <t>Gibraltar</t>
  </si>
  <si>
    <t>Iran</t>
  </si>
  <si>
    <t>7-11  国（地区）別の国外3種特許授権(2012年)</t>
    <phoneticPr fontId="5" type="noConversion"/>
  </si>
  <si>
    <t>オーストラリア</t>
  </si>
  <si>
    <t>バルバドル</t>
  </si>
  <si>
    <t>チェコ</t>
  </si>
  <si>
    <t>北朝鮮</t>
  </si>
  <si>
    <t>ジブラルタル</t>
  </si>
  <si>
    <t>リヒテンシュタイン</t>
  </si>
  <si>
    <t>ルクセンブルグ</t>
  </si>
  <si>
    <t>Three Kinds of Foregin Patents in Force by Country (Area)(2012)</t>
    <phoneticPr fontId="5" type="noConversion"/>
  </si>
  <si>
    <t>Country
 (Area)</t>
    <phoneticPr fontId="5" type="noConversion"/>
  </si>
  <si>
    <t>Andorra</t>
  </si>
  <si>
    <t>Brunei Darussalam</t>
  </si>
  <si>
    <t>Kirghizia</t>
  </si>
  <si>
    <t>Lebanon</t>
  </si>
  <si>
    <t xml:space="preserve">Morocco </t>
  </si>
  <si>
    <t xml:space="preserve">Sri Lanka </t>
  </si>
  <si>
    <t>The Cook Islands</t>
  </si>
  <si>
    <t>Uruguay</t>
  </si>
  <si>
    <t>Vanuatu</t>
  </si>
  <si>
    <t>Yugoslavia</t>
  </si>
  <si>
    <t>7-12  国（地区）別国外3種の特許有効数(2012年)</t>
    <phoneticPr fontId="5" type="noConversion"/>
  </si>
  <si>
    <t>アンドラ</t>
  </si>
  <si>
    <t>ブルネイ</t>
  </si>
  <si>
    <t>キルギス</t>
  </si>
  <si>
    <t>レバノン</t>
  </si>
  <si>
    <t>モロッコ</t>
  </si>
  <si>
    <t>オランダ領アンティラス</t>
  </si>
  <si>
    <t>スリランカ</t>
  </si>
  <si>
    <t>イギリス領クック諸島</t>
  </si>
  <si>
    <t>バヌアツ</t>
  </si>
  <si>
    <t>イギリス領バージンアイランド</t>
  </si>
  <si>
    <t>ユーゴスラビア</t>
  </si>
  <si>
    <t xml:space="preserve">Patent Applications Accepted, Granted and in Force  </t>
    <phoneticPr fontId="5" type="noConversion"/>
  </si>
  <si>
    <t>by International Patent Classification (2012)</t>
    <phoneticPr fontId="5" type="noConversion"/>
  </si>
  <si>
    <t>Application</t>
  </si>
  <si>
    <t>Granted</t>
  </si>
  <si>
    <t>in Force</t>
    <phoneticPr fontId="5" type="noConversion"/>
  </si>
  <si>
    <t>Section A: Human Necessities</t>
    <phoneticPr fontId="5" type="noConversion"/>
  </si>
  <si>
    <t xml:space="preserve">   Agriculture, Forestry, Animal Husbandry and Fishery</t>
    <phoneticPr fontId="5" type="noConversion"/>
  </si>
  <si>
    <t xml:space="preserve">   Baking and Edible Doughs</t>
    <phoneticPr fontId="5" type="noConversion"/>
  </si>
  <si>
    <t xml:space="preserve">   Butchering and Meat Treatment</t>
    <phoneticPr fontId="5" type="noConversion"/>
  </si>
  <si>
    <t xml:space="preserve">   Foods and Foodstuffs and their Treatment</t>
    <phoneticPr fontId="5" type="noConversion"/>
  </si>
  <si>
    <t xml:space="preserve">   Tobacco, Cigars and Cigarettes</t>
    <phoneticPr fontId="5" type="noConversion"/>
  </si>
  <si>
    <t xml:space="preserve">   Clothing</t>
    <phoneticPr fontId="5" type="noConversion"/>
  </si>
  <si>
    <t xml:space="preserve">   Headwear</t>
    <phoneticPr fontId="5" type="noConversion"/>
  </si>
  <si>
    <t xml:space="preserve">   Footwear</t>
    <phoneticPr fontId="5" type="noConversion"/>
  </si>
  <si>
    <t xml:space="preserve">   Haberdashery and Jewelry</t>
    <phoneticPr fontId="5" type="noConversion"/>
  </si>
  <si>
    <t xml:space="preserve">   Hand or Traveling Articles</t>
    <phoneticPr fontId="5" type="noConversion"/>
  </si>
  <si>
    <t xml:space="preserve">   Brushware</t>
    <phoneticPr fontId="5" type="noConversion"/>
  </si>
  <si>
    <t xml:space="preserve">   Furniture, Domestic Articles, and Appliance</t>
    <phoneticPr fontId="5" type="noConversion"/>
  </si>
  <si>
    <t xml:space="preserve">   Medical or Veterinary Science and Hygiene</t>
    <phoneticPr fontId="5" type="noConversion"/>
  </si>
  <si>
    <t xml:space="preserve">   Life-saving and Fire-fighting</t>
    <phoneticPr fontId="5" type="noConversion"/>
  </si>
  <si>
    <t xml:space="preserve">   Sports, Games and Recreation</t>
    <phoneticPr fontId="5" type="noConversion"/>
  </si>
  <si>
    <t xml:space="preserve">   Subject Matter not Otherwise Provided for in this Section</t>
    <phoneticPr fontId="5" type="noConversion"/>
  </si>
  <si>
    <t>Section B: Industrial and Transportation</t>
    <phoneticPr fontId="5" type="noConversion"/>
  </si>
  <si>
    <t xml:space="preserve">   Physical or Chemical Processes or Apparatus</t>
    <phoneticPr fontId="5" type="noConversion"/>
  </si>
  <si>
    <t xml:space="preserve">   Crushing,Pulverizing or Disintegrating</t>
    <phoneticPr fontId="5" type="noConversion"/>
  </si>
  <si>
    <t xml:space="preserve">   Separation of Solid Materials, Electrostatic Separation</t>
    <phoneticPr fontId="5" type="noConversion"/>
  </si>
  <si>
    <t xml:space="preserve">   Centrifugal Apparatus or Machines</t>
    <phoneticPr fontId="5" type="noConversion"/>
  </si>
  <si>
    <t xml:space="preserve">   Spraying or Atomizing in General</t>
    <phoneticPr fontId="5" type="noConversion"/>
  </si>
  <si>
    <t xml:space="preserve">   Generating or transmission of Mechanical Vibrations</t>
    <phoneticPr fontId="5" type="noConversion"/>
  </si>
  <si>
    <t xml:space="preserve">   Separating Solids from Solids Wastes</t>
    <phoneticPr fontId="5" type="noConversion"/>
  </si>
  <si>
    <t xml:space="preserve">   Cleaning</t>
    <phoneticPr fontId="5" type="noConversion"/>
  </si>
  <si>
    <t xml:space="preserve">   Disposal of Solid Waste</t>
    <phoneticPr fontId="5" type="noConversion"/>
  </si>
  <si>
    <t xml:space="preserve">   Mechanical Metal-working and Stamping</t>
    <phoneticPr fontId="5" type="noConversion"/>
  </si>
  <si>
    <t xml:space="preserve">   Casting and Powder Metallurgy</t>
    <phoneticPr fontId="5" type="noConversion"/>
  </si>
  <si>
    <t xml:space="preserve">   Machine Tools</t>
    <phoneticPr fontId="5" type="noConversion"/>
  </si>
  <si>
    <t xml:space="preserve">   Grinding and Polishing</t>
    <phoneticPr fontId="5" type="noConversion"/>
  </si>
  <si>
    <t xml:space="preserve">   Hand tools, Portable Power Tools and Workshop Equipment</t>
    <phoneticPr fontId="5" type="noConversion"/>
  </si>
  <si>
    <t xml:space="preserve">   Hand Cutting Tools, Cutting and Servering</t>
    <phoneticPr fontId="5" type="noConversion"/>
  </si>
  <si>
    <t xml:space="preserve">   Wood Preservation and Nailing or Stapling Machines</t>
    <phoneticPr fontId="5" type="noConversion"/>
  </si>
  <si>
    <t xml:space="preserve">   Cement, Clay or Stone</t>
    <phoneticPr fontId="5" type="noConversion"/>
  </si>
  <si>
    <t xml:space="preserve">   Working of Plastics</t>
    <phoneticPr fontId="5" type="noConversion"/>
  </si>
  <si>
    <t xml:space="preserve">   Presses</t>
    <phoneticPr fontId="5" type="noConversion"/>
  </si>
  <si>
    <t xml:space="preserve">   Paper Making and Processing Paper</t>
    <phoneticPr fontId="5" type="noConversion"/>
  </si>
  <si>
    <t xml:space="preserve">   Layered Products</t>
    <phoneticPr fontId="5" type="noConversion"/>
  </si>
  <si>
    <t xml:space="preserve">   Pringting, Lining Machines, and Typewriters</t>
    <phoneticPr fontId="5" type="noConversion"/>
  </si>
  <si>
    <t xml:space="preserve">   Bookbinding, Albums, and Files</t>
    <phoneticPr fontId="5" type="noConversion"/>
  </si>
  <si>
    <t xml:space="preserve">   Writing or Drawing Appliances</t>
    <phoneticPr fontId="5" type="noConversion"/>
  </si>
  <si>
    <t xml:space="preserve">   Decorative Arts</t>
    <phoneticPr fontId="5" type="noConversion"/>
  </si>
  <si>
    <t xml:space="preserve">   Vehicles in General</t>
    <phoneticPr fontId="5" type="noConversion"/>
  </si>
  <si>
    <t xml:space="preserve">   Railways</t>
    <phoneticPr fontId="5" type="noConversion"/>
  </si>
  <si>
    <t xml:space="preserve">   Land Vehicles other than Rails</t>
    <phoneticPr fontId="5" type="noConversion"/>
  </si>
  <si>
    <t xml:space="preserve">   Ships and Related Equipment</t>
    <phoneticPr fontId="5" type="noConversion"/>
  </si>
  <si>
    <t xml:space="preserve">   Aircraft and Aviation</t>
    <phoneticPr fontId="5" type="noConversion"/>
  </si>
  <si>
    <t xml:space="preserve">   Conveying aand Packing Inflammatory Material</t>
    <phoneticPr fontId="5" type="noConversion"/>
  </si>
  <si>
    <t xml:space="preserve">   Hoistng, Lifting, and Hauling</t>
    <phoneticPr fontId="5" type="noConversion"/>
  </si>
  <si>
    <t xml:space="preserve">   Opening or Closing Bottles, Jars or Similar Containers</t>
    <phoneticPr fontId="5" type="noConversion"/>
  </si>
  <si>
    <t xml:space="preserve">   Saddlery and Upholstery</t>
    <phoneticPr fontId="5" type="noConversion"/>
  </si>
  <si>
    <t xml:space="preserve">   Micro-Structural Technology</t>
    <phoneticPr fontId="5" type="noConversion"/>
  </si>
  <si>
    <t xml:space="preserve">   Nano-Technology</t>
    <phoneticPr fontId="5" type="noConversion"/>
  </si>
  <si>
    <t>Section C: Chemistry and Metallurgy</t>
    <phoneticPr fontId="5" type="noConversion"/>
  </si>
  <si>
    <t xml:space="preserve">   Inorganic Chemistry</t>
    <phoneticPr fontId="5" type="noConversion"/>
  </si>
  <si>
    <t xml:space="preserve">   Treatment of Water, Waste Water, Sewage or Sludge</t>
    <phoneticPr fontId="5" type="noConversion"/>
  </si>
  <si>
    <t xml:space="preserve">   Glass, Mineral or Slag Wool</t>
    <phoneticPr fontId="5" type="noConversion"/>
  </si>
  <si>
    <t xml:space="preserve">   Cements, Concrete, Artificial Stone,Ceramics, Refractories</t>
    <phoneticPr fontId="5" type="noConversion"/>
  </si>
  <si>
    <t xml:space="preserve">   Fertilizers and Related Products</t>
    <phoneticPr fontId="5" type="noConversion"/>
  </si>
  <si>
    <t xml:space="preserve">   Explosives and Matches</t>
    <phoneticPr fontId="5" type="noConversion"/>
  </si>
  <si>
    <t xml:space="preserve">   Organic Chemistry</t>
    <phoneticPr fontId="5" type="noConversion"/>
  </si>
  <si>
    <t xml:space="preserve">   Organic Macromolecular Compounds</t>
    <phoneticPr fontId="5" type="noConversion"/>
  </si>
  <si>
    <t xml:space="preserve">   Dyes, Paints, Polishes, Resins, and Adhesives</t>
    <phoneticPr fontId="5" type="noConversion"/>
  </si>
  <si>
    <t xml:space="preserve">   Petroleum, Gas or Coke Industries,Inert Gases</t>
    <phoneticPr fontId="5" type="noConversion"/>
  </si>
  <si>
    <t xml:space="preserve">   Animal or Vegetable Oils, Fats</t>
    <phoneticPr fontId="5" type="noConversion"/>
  </si>
  <si>
    <t xml:space="preserve">   Biochemistry, Beer, Spirits, Wine, Microbiology</t>
    <phoneticPr fontId="5" type="noConversion"/>
  </si>
  <si>
    <t xml:space="preserve">   Sugar Industry</t>
    <phoneticPr fontId="5" type="noConversion"/>
  </si>
  <si>
    <t xml:space="preserve">   Skins, Hides, Pelts, Leather</t>
    <phoneticPr fontId="5" type="noConversion"/>
  </si>
  <si>
    <t xml:space="preserve">   Metallurgy of Iron</t>
    <phoneticPr fontId="5" type="noConversion"/>
  </si>
  <si>
    <t xml:space="preserve">   Metallurgy, Ferrous or Non-ferrous Alloys</t>
    <phoneticPr fontId="5" type="noConversion"/>
  </si>
  <si>
    <t xml:space="preserve">   Coating Metallic Materials</t>
    <phoneticPr fontId="5" type="noConversion"/>
  </si>
  <si>
    <t xml:space="preserve">   Electrolytic or Electrophoretic Processes</t>
    <phoneticPr fontId="5" type="noConversion"/>
  </si>
  <si>
    <t xml:space="preserve">   Crystal Growth</t>
    <phoneticPr fontId="5" type="noConversion"/>
  </si>
  <si>
    <t xml:space="preserve">   Combinatorial Technology</t>
    <phoneticPr fontId="5" type="noConversion"/>
  </si>
  <si>
    <t>Section D: Textiles and Papers Making</t>
    <phoneticPr fontId="5" type="noConversion"/>
  </si>
  <si>
    <t xml:space="preserve">   Natural or Artificial Threads or Fibres, Spinning</t>
    <phoneticPr fontId="5" type="noConversion"/>
  </si>
  <si>
    <t xml:space="preserve">   Yarn, Mechanical Finishing of Yarns or Ropes</t>
    <phoneticPr fontId="5" type="noConversion"/>
  </si>
  <si>
    <t xml:space="preserve">   Weaving</t>
    <phoneticPr fontId="5" type="noConversion"/>
  </si>
  <si>
    <t xml:space="preserve">   Braiding, Lacce-making, Knitting</t>
    <phoneticPr fontId="5" type="noConversion"/>
  </si>
  <si>
    <t xml:space="preserve">   Sewing, Embroidering, Tufting</t>
    <phoneticPr fontId="5" type="noConversion"/>
  </si>
  <si>
    <t xml:space="preserve">   Treatment of Textiles, Laundering</t>
    <phoneticPr fontId="5" type="noConversion"/>
  </si>
  <si>
    <t xml:space="preserve">   Ropes, Cables other than Electric</t>
    <phoneticPr fontId="5" type="noConversion"/>
  </si>
  <si>
    <t xml:space="preserve">   Paper-making, Production of Cellulose</t>
    <phoneticPr fontId="5" type="noConversion"/>
  </si>
  <si>
    <t>Section E: Fixed Constructions</t>
    <phoneticPr fontId="5" type="noConversion"/>
  </si>
  <si>
    <t xml:space="preserve">   Construction od Roads, Railways and Bridges</t>
    <phoneticPr fontId="5" type="noConversion"/>
  </si>
  <si>
    <t xml:space="preserve">   Hydraulic Engineering, Foundations, Soil-shifting</t>
    <phoneticPr fontId="5" type="noConversion"/>
  </si>
  <si>
    <t xml:space="preserve">   Water Supply, Sewerage</t>
    <phoneticPr fontId="5" type="noConversion"/>
  </si>
  <si>
    <t xml:space="preserve">   Building</t>
    <phoneticPr fontId="5" type="noConversion"/>
  </si>
  <si>
    <t xml:space="preserve">   Locks, Keys, Windows or Door Fittings,Safes</t>
    <phoneticPr fontId="5" type="noConversion"/>
  </si>
  <si>
    <t xml:space="preserve">   Doors, Windows, Shutters, or Roller Blinds in General,Ladders</t>
    <phoneticPr fontId="5" type="noConversion"/>
  </si>
  <si>
    <t xml:space="preserve">   Well Drilling, Mining</t>
    <phoneticPr fontId="5" type="noConversion"/>
  </si>
  <si>
    <t>Section F: Mechanical Engineering</t>
    <phoneticPr fontId="5" type="noConversion"/>
  </si>
  <si>
    <t xml:space="preserve">   Machines or Engines in General,Engines Plants in General,</t>
    <phoneticPr fontId="5" type="noConversion"/>
  </si>
  <si>
    <t xml:space="preserve">    Steam Engines</t>
  </si>
  <si>
    <t xml:space="preserve">   Combustion Engines</t>
    <phoneticPr fontId="5" type="noConversion"/>
  </si>
  <si>
    <t xml:space="preserve">   Machines or Engines for Liquids</t>
    <phoneticPr fontId="5" type="noConversion"/>
  </si>
  <si>
    <t xml:space="preserve">   Prositive-displacement Machines for Liquids</t>
    <phoneticPr fontId="5" type="noConversion"/>
  </si>
  <si>
    <t xml:space="preserve">   Fluid-pressure Ajustors,Hydraulic or Pneumatics in General</t>
    <phoneticPr fontId="5" type="noConversion"/>
  </si>
  <si>
    <t xml:space="preserve">   Engineering Elements of Units</t>
    <phoneticPr fontId="5" type="noConversion"/>
  </si>
  <si>
    <t xml:space="preserve">   Storing or Distributing of Gases or Liquids</t>
    <phoneticPr fontId="5" type="noConversion"/>
  </si>
  <si>
    <t xml:space="preserve">   Lighting</t>
    <phoneticPr fontId="5" type="noConversion"/>
  </si>
  <si>
    <t xml:space="preserve">   Steam Generation</t>
    <phoneticPr fontId="5" type="noConversion"/>
  </si>
  <si>
    <t xml:space="preserve">   Combustion Apparatus,Combustion Processes</t>
    <phoneticPr fontId="5" type="noConversion"/>
  </si>
  <si>
    <t xml:space="preserve">   Heating, Ranges, Ventilation</t>
    <phoneticPr fontId="5" type="noConversion"/>
  </si>
  <si>
    <t xml:space="preserve">   Refrigeration or Cooling, Heat Pump System</t>
    <phoneticPr fontId="5" type="noConversion"/>
  </si>
  <si>
    <t xml:space="preserve">   Drying</t>
    <phoneticPr fontId="5" type="noConversion"/>
  </si>
  <si>
    <t xml:space="preserve">   Furnaces, Kins, Ovens</t>
    <phoneticPr fontId="5" type="noConversion"/>
  </si>
  <si>
    <t xml:space="preserve">   Heat Exchanges in General</t>
    <phoneticPr fontId="5" type="noConversion"/>
  </si>
  <si>
    <t xml:space="preserve">   Weapons</t>
    <phoneticPr fontId="5" type="noConversion"/>
  </si>
  <si>
    <t xml:space="preserve">   Ammunition, Blasting Caps</t>
    <phoneticPr fontId="5" type="noConversion"/>
  </si>
  <si>
    <t>Section G: Physics</t>
    <phoneticPr fontId="5" type="noConversion"/>
  </si>
  <si>
    <t xml:space="preserve">   Measurements,Testing</t>
    <phoneticPr fontId="5" type="noConversion"/>
  </si>
  <si>
    <t xml:space="preserve">   Optics</t>
    <phoneticPr fontId="5" type="noConversion"/>
  </si>
  <si>
    <t xml:space="preserve">   Photograpphy,Cinematography, Electrography</t>
    <phoneticPr fontId="5" type="noConversion"/>
  </si>
  <si>
    <t xml:space="preserve">   Horology</t>
    <phoneticPr fontId="5" type="noConversion"/>
  </si>
  <si>
    <t xml:space="preserve">   Controlling, Regulating</t>
    <phoneticPr fontId="5" type="noConversion"/>
  </si>
  <si>
    <t xml:space="preserve">   Computing, Calculating, Counting</t>
    <phoneticPr fontId="5" type="noConversion"/>
  </si>
  <si>
    <t xml:space="preserve">   Checking Devices</t>
    <phoneticPr fontId="5" type="noConversion"/>
  </si>
  <si>
    <t xml:space="preserve">   Signaling</t>
    <phoneticPr fontId="5" type="noConversion"/>
  </si>
  <si>
    <t xml:space="preserve">   Education, Cryptography, Advertising, Seals</t>
    <phoneticPr fontId="5" type="noConversion"/>
  </si>
  <si>
    <t xml:space="preserve">   Musical Instruments, Acoustics</t>
    <phoneticPr fontId="5" type="noConversion"/>
  </si>
  <si>
    <t xml:space="preserve">   Information Storage</t>
    <phoneticPr fontId="5" type="noConversion"/>
  </si>
  <si>
    <t xml:space="preserve">   Instrument Details</t>
    <phoneticPr fontId="5" type="noConversion"/>
  </si>
  <si>
    <t xml:space="preserve">   Nuclear Physics, Nuclear Engineering</t>
    <phoneticPr fontId="5" type="noConversion"/>
  </si>
  <si>
    <t>Section H: Electricity</t>
    <phoneticPr fontId="5" type="noConversion"/>
  </si>
  <si>
    <t xml:space="preserve">   Basic Electric Elements</t>
    <phoneticPr fontId="5" type="noConversion"/>
  </si>
  <si>
    <t xml:space="preserve">   Generation, Conversion, or Distribution of Electric Power</t>
    <phoneticPr fontId="5" type="noConversion"/>
  </si>
  <si>
    <t xml:space="preserve">   Basic Electronic Circuitry</t>
    <phoneticPr fontId="5" type="noConversion"/>
  </si>
  <si>
    <t xml:space="preserve">   Telecommunication Technique</t>
    <phoneticPr fontId="5" type="noConversion"/>
  </si>
  <si>
    <t xml:space="preserve">   Electric Technique not Otherwise Provided for</t>
    <phoneticPr fontId="5" type="noConversion"/>
  </si>
  <si>
    <t>Note: Invention and Utility Model only.</t>
    <phoneticPr fontId="5" type="noConversion"/>
  </si>
  <si>
    <t>申請</t>
  </si>
  <si>
    <t>授権</t>
  </si>
  <si>
    <t>有効</t>
  </si>
  <si>
    <t>A部（人類の生活に必要）</t>
  </si>
  <si>
    <t xml:space="preserve">  農、林、牧、漁</t>
  </si>
  <si>
    <t xml:space="preserve">  焙煎、食用こね粉</t>
  </si>
  <si>
    <t xml:space="preserve">  食品、食物及び処理</t>
  </si>
  <si>
    <t xml:space="preserve">  タバコ類及び用品</t>
  </si>
  <si>
    <t xml:space="preserve">  服  装</t>
  </si>
  <si>
    <t xml:space="preserve">  靴  類</t>
  </si>
  <si>
    <t xml:space="preserve">  帽子類製品</t>
    <phoneticPr fontId="2" type="noConversion"/>
  </si>
  <si>
    <t xml:space="preserve">  男性用服飾用品、貴金属</t>
  </si>
  <si>
    <t xml:space="preserve">  携帯及び旅行用品</t>
  </si>
  <si>
    <t xml:space="preserve">  刷毛類用品</t>
  </si>
  <si>
    <t xml:space="preserve">  家具、家庭日用品または設備</t>
  </si>
  <si>
    <t xml:space="preserve">  医学、獣医学、衛生学</t>
  </si>
  <si>
    <t xml:space="preserve">  救急、消防</t>
  </si>
  <si>
    <t xml:space="preserve">  運動、遊戯、娯楽活動</t>
  </si>
  <si>
    <t>B部（作業、運輸）</t>
  </si>
  <si>
    <t xml:space="preserve">  物理または化学の方法・機能の装置</t>
  </si>
  <si>
    <t xml:space="preserve">  破砕、研磨、粉砕</t>
  </si>
  <si>
    <t xml:space="preserve">  分選、分離</t>
  </si>
  <si>
    <t xml:space="preserve">  遠心分離装置、遠心分離機</t>
  </si>
  <si>
    <t xml:space="preserve">  噴射、霧化</t>
  </si>
  <si>
    <t xml:space="preserve">  清浄</t>
  </si>
  <si>
    <t xml:space="preserve">  固体分離、分選</t>
  </si>
  <si>
    <t xml:space="preserve">  機械振動の生産と伝達</t>
  </si>
  <si>
    <t xml:space="preserve">  固体廃棄物の処理</t>
  </si>
  <si>
    <t xml:space="preserve">  金属加工、裁断</t>
  </si>
  <si>
    <t xml:space="preserve">  鋳造、粉末冶金</t>
  </si>
  <si>
    <t xml:space="preserve">  工作機械、その他金属加工</t>
  </si>
  <si>
    <t xml:space="preserve">  磨耗、研磨</t>
  </si>
  <si>
    <t xml:space="preserve">  簡易工具</t>
  </si>
  <si>
    <t xml:space="preserve">  手動の切削工具、切断</t>
  </si>
  <si>
    <t xml:space="preserve">  木材加工、保存、釘打ち機</t>
  </si>
  <si>
    <t xml:space="preserve">  セメント、粘土、石料の加工</t>
  </si>
  <si>
    <t xml:space="preserve">  プラスチック製品の加工</t>
  </si>
  <si>
    <t xml:space="preserve">  紙製品製作、紙の加工</t>
  </si>
  <si>
    <t xml:space="preserve">  層状製品</t>
  </si>
  <si>
    <t xml:space="preserve">  印刷、ワープロ機、印刷機</t>
  </si>
  <si>
    <t xml:space="preserve">  装丁、アルバム、ファイル</t>
  </si>
  <si>
    <t xml:space="preserve">  絵画用具、事務付属用品</t>
  </si>
  <si>
    <t xml:space="preserve">  装飾芸術</t>
  </si>
  <si>
    <t xml:space="preserve">  一般車輌</t>
  </si>
  <si>
    <t xml:space="preserve">  鉄道</t>
  </si>
  <si>
    <t xml:space="preserve">  無軌道陸用車</t>
  </si>
  <si>
    <t xml:space="preserve">  船舶、船、関連の設備</t>
  </si>
  <si>
    <t xml:space="preserve">  飛行器、航空、宇宙航行</t>
  </si>
  <si>
    <t xml:space="preserve">  輸送、包装、貯蔵、運搬</t>
  </si>
  <si>
    <t xml:space="preserve">  液体の貯蔵・運輸</t>
  </si>
  <si>
    <t xml:space="preserve">  鞍具、室内装飾</t>
  </si>
  <si>
    <t xml:space="preserve">  ミクロ構造技術</t>
  </si>
  <si>
    <t xml:space="preserve">  ナノ技術</t>
  </si>
  <si>
    <t>C部（化学、冶金）</t>
  </si>
  <si>
    <t xml:space="preserve">  無機化学</t>
  </si>
  <si>
    <t xml:space="preserve">  ガラス、鉱さい綿とスラグウール</t>
  </si>
  <si>
    <t xml:space="preserve">  セメント、陶瓷等、防音材料</t>
  </si>
  <si>
    <t xml:space="preserve">  肥料及び製造</t>
  </si>
  <si>
    <t xml:space="preserve">  火薬、マッチ</t>
  </si>
  <si>
    <t xml:space="preserve">  有機化学</t>
  </si>
  <si>
    <t xml:space="preserve">  有機高分子化合物</t>
  </si>
  <si>
    <t xml:space="preserve">  色素、塗料、研磨剤等</t>
  </si>
  <si>
    <t xml:space="preserve">  石油、ガス及びコークス工業</t>
  </si>
  <si>
    <t xml:space="preserve">  動植物油、脂類</t>
  </si>
  <si>
    <t xml:space="preserve">  生化、酒、酢、酵素、遺伝子エンジニアリング</t>
  </si>
  <si>
    <t xml:space="preserve">  糖または澱粉工業</t>
  </si>
  <si>
    <t xml:space="preserve">  大小原皮、毛皮、皮革</t>
  </si>
  <si>
    <t xml:space="preserve">  鋼鉄冶金</t>
  </si>
  <si>
    <t xml:space="preserve">  冶金学、合金または非鉄合金</t>
  </si>
  <si>
    <t xml:space="preserve">  金属加工塗料、防腐・防錆</t>
  </si>
  <si>
    <t xml:space="preserve">  電解電泳方法及び設備</t>
  </si>
  <si>
    <t xml:space="preserve">  晶体成長</t>
  </si>
  <si>
    <t xml:space="preserve">  組合せ技術</t>
  </si>
  <si>
    <t>D部（紡績、製紙）</t>
  </si>
  <si>
    <t xml:space="preserve">  糸、繊維、紡糸</t>
  </si>
  <si>
    <t xml:space="preserve">  紡績、整経または機械紡績</t>
  </si>
  <si>
    <t xml:space="preserve">  織り込み</t>
  </si>
  <si>
    <t xml:space="preserve">  編みこみ、レース、ニット製品</t>
  </si>
  <si>
    <t xml:space="preserve">  刺繍、刺繍製品、タフト製品</t>
  </si>
  <si>
    <t xml:space="preserve">  織物等の処理、洗浄</t>
  </si>
  <si>
    <t xml:space="preserve">  縄、ケーブル以外の縄</t>
  </si>
  <si>
    <t xml:space="preserve">  製紙、繊維素の生産</t>
  </si>
  <si>
    <t>E部（固定建築物）</t>
  </si>
  <si>
    <t xml:space="preserve">  道路、鉄道和橋梁の建築</t>
  </si>
  <si>
    <t xml:space="preserve">  水利エンジニアリング、基礎、土砂運搬</t>
  </si>
  <si>
    <t xml:space="preserve">  給水、排水</t>
  </si>
  <si>
    <t xml:space="preserve">  建築物</t>
  </si>
  <si>
    <t xml:space="preserve">  鎖、鍵、窓・ドア、金庫</t>
  </si>
  <si>
    <t xml:space="preserve">  一般的なドア、窓、ブラインド、梯子</t>
  </si>
  <si>
    <t xml:space="preserve">  ドリル、採鉱</t>
  </si>
  <si>
    <t>F部（機械エンジニアリング）</t>
  </si>
  <si>
    <t xml:space="preserve">  一般機器、発動機、蒸汽機</t>
  </si>
  <si>
    <t xml:space="preserve">  内燃機等</t>
  </si>
  <si>
    <t xml:space="preserve">  液力機械とその他発動機</t>
  </si>
  <si>
    <t xml:space="preserve">  液体用容積形機械、ポンプ</t>
  </si>
  <si>
    <t xml:space="preserve">  エンジニアリングエレメントまたは部品</t>
  </si>
  <si>
    <t xml:space="preserve">  気体または液体の貯蔵または分配</t>
  </si>
  <si>
    <t xml:space="preserve">  照  明</t>
  </si>
  <si>
    <t xml:space="preserve">  蒸汽の生産</t>
  </si>
  <si>
    <t xml:space="preserve">  燃焼設備、燃焼技術</t>
  </si>
  <si>
    <t xml:space="preserve">  暖房、レンジ、通風</t>
  </si>
  <si>
    <t xml:space="preserve">  制冷ガスの液化と固化</t>
  </si>
  <si>
    <t xml:space="preserve">  乾燥</t>
  </si>
  <si>
    <t xml:space="preserve">  炉、窯、オーブン</t>
  </si>
  <si>
    <t xml:space="preserve">  一般熱交換</t>
  </si>
  <si>
    <t xml:space="preserve">  武  器</t>
  </si>
  <si>
    <t xml:space="preserve">  弾薬、爆破</t>
  </si>
  <si>
    <t>G部（物理）</t>
  </si>
  <si>
    <t xml:space="preserve">  測量、試験</t>
  </si>
  <si>
    <t xml:space="preserve">  光学技術</t>
  </si>
  <si>
    <t xml:space="preserve">  撮影術、映画術、エッチング術</t>
  </si>
  <si>
    <t xml:space="preserve">  測時技術</t>
  </si>
  <si>
    <t xml:space="preserve">  制御、調節技術</t>
  </si>
  <si>
    <t xml:space="preserve">  計算、推算、計数技術</t>
  </si>
  <si>
    <t xml:space="preserve">  検算装置</t>
  </si>
  <si>
    <t xml:space="preserve">  信号装置</t>
  </si>
  <si>
    <t xml:space="preserve">  教育、暗号、表示、広告等</t>
  </si>
  <si>
    <t xml:space="preserve">  楽器、声学</t>
  </si>
  <si>
    <t xml:space="preserve">  情報の貯蔵</t>
  </si>
  <si>
    <t xml:space="preserve">  計器の部品</t>
  </si>
  <si>
    <t xml:space="preserve">  核物理、核エンジニアリング</t>
  </si>
  <si>
    <t>Ｈ部（電学）</t>
  </si>
  <si>
    <t xml:space="preserve">  基本電器エレメント</t>
  </si>
  <si>
    <t xml:space="preserve">  電力の発電、変電または配電</t>
  </si>
  <si>
    <t xml:space="preserve">  基本電子電路</t>
  </si>
  <si>
    <t xml:space="preserve">  電信技術</t>
  </si>
  <si>
    <t xml:space="preserve">  その他の類別に含まれない電気技術</t>
  </si>
  <si>
    <t>注：この表しか含まれ発明及び実用新案特許。</t>
  </si>
  <si>
    <t xml:space="preserve">Number of Chinese Paper Taken by </t>
    <phoneticPr fontId="5" type="noConversion"/>
  </si>
  <si>
    <t xml:space="preserve">Major Foreign  Referencing Systems and Precedence in the World </t>
    <phoneticPr fontId="5" type="noConversion"/>
  </si>
  <si>
    <t>Number of Papers Taken(piece)</t>
  </si>
  <si>
    <t>Note: For international comparison,data in this table refer to retrieval results using the retrieval systems without ticking off.</t>
    <phoneticPr fontId="5" type="noConversion"/>
  </si>
  <si>
    <t>7-14  国外の主な検索ツールが収録した中国の論文総数及び世界での位置</t>
    <phoneticPr fontId="5" type="noConversion"/>
  </si>
  <si>
    <t xml:space="preserve">収録論文数（点） </t>
  </si>
  <si>
    <t>注：国際比較に便利なように、本表データでは各検索システムの直接の検索結果を統一的に使用し、逐一照合はしていない。</t>
  </si>
  <si>
    <t>項　目            Item</t>
    <phoneticPr fontId="5" type="noConversion"/>
  </si>
  <si>
    <t>《Science Citation Index》</t>
    <phoneticPr fontId="5" type="noConversion"/>
  </si>
  <si>
    <t>《Engineering Index》</t>
    <phoneticPr fontId="5" type="noConversion"/>
  </si>
  <si>
    <t>《Conference Proceedings Citation Index-Science》</t>
    <phoneticPr fontId="5" type="noConversion"/>
  </si>
  <si>
    <t>Number of Papers by Chinese Scientists and Technicians Published in</t>
    <phoneticPr fontId="5" type="noConversion"/>
  </si>
  <si>
    <t xml:space="preserve"> Domestic and Foreign Periodicals and Taken by Major Foreign Referencing System</t>
    <phoneticPr fontId="5" type="noConversion"/>
  </si>
  <si>
    <t>(piece)</t>
    <phoneticPr fontId="5" type="noConversion"/>
  </si>
  <si>
    <t>Item</t>
    <phoneticPr fontId="5" type="noConversion"/>
  </si>
  <si>
    <t>Taken by SCI</t>
  </si>
  <si>
    <t>Published in Domestic Periodicals</t>
    <phoneticPr fontId="5" type="noConversion"/>
  </si>
  <si>
    <t xml:space="preserve">   As % of Total</t>
    <phoneticPr fontId="5" type="noConversion"/>
  </si>
  <si>
    <t>21.8</t>
  </si>
  <si>
    <t>Published in Foreign Periodicals</t>
    <phoneticPr fontId="5" type="noConversion"/>
  </si>
  <si>
    <t>78.2</t>
  </si>
  <si>
    <t>53.5</t>
  </si>
  <si>
    <t>46.5</t>
  </si>
  <si>
    <t>Note: Data from table 7-15 to 7-19 is the checked number of papers whose frist author belong to China.</t>
    <phoneticPr fontId="5" type="noConversion"/>
  </si>
  <si>
    <t>収録合計</t>
  </si>
  <si>
    <t>国内発表</t>
  </si>
  <si>
    <t xml:space="preserve">  割合（％）</t>
  </si>
  <si>
    <t>国外発表</t>
  </si>
  <si>
    <t>7-15  国外の主な検索ツールが収録する中国の科学技術人員が国内外雑誌で発表した論文数</t>
    <phoneticPr fontId="5" type="noConversion"/>
  </si>
  <si>
    <t>Taken by《Engineering Index》</t>
    <phoneticPr fontId="5" type="noConversion"/>
  </si>
  <si>
    <t>Chinese Scientific Papers Taken by Major Foreign</t>
    <phoneticPr fontId="5" type="noConversion"/>
  </si>
  <si>
    <t>Referencing System by Discipline (2011)</t>
    <phoneticPr fontId="5" type="noConversion"/>
  </si>
  <si>
    <t>Discipline</t>
    <phoneticPr fontId="5" type="noConversion"/>
  </si>
  <si>
    <t>SCI</t>
    <phoneticPr fontId="5" type="noConversion"/>
  </si>
  <si>
    <t>EI</t>
    <phoneticPr fontId="5" type="noConversion"/>
  </si>
  <si>
    <t>CPCI-S</t>
    <phoneticPr fontId="5" type="noConversion"/>
  </si>
  <si>
    <t>Total</t>
    <phoneticPr fontId="5" type="noConversion"/>
  </si>
  <si>
    <t>Mathematics</t>
    <phoneticPr fontId="5" type="noConversion"/>
  </si>
  <si>
    <t>Mechanics</t>
    <phoneticPr fontId="5" type="noConversion"/>
  </si>
  <si>
    <t>Information, Systems Science</t>
  </si>
  <si>
    <t>Physics</t>
    <phoneticPr fontId="5" type="noConversion"/>
  </si>
  <si>
    <t>Chemistry</t>
  </si>
  <si>
    <t>Astronomy</t>
    <phoneticPr fontId="5" type="noConversion"/>
  </si>
  <si>
    <t>Earth Science</t>
    <phoneticPr fontId="5" type="noConversion"/>
  </si>
  <si>
    <t>Biology</t>
  </si>
  <si>
    <t>Protective Medicine</t>
  </si>
  <si>
    <t>Basic Medicine</t>
  </si>
  <si>
    <t>Pharmacy</t>
  </si>
  <si>
    <t>Clinic Medicine</t>
  </si>
  <si>
    <t>Traditional Chinese Medicine</t>
    <phoneticPr fontId="5" type="noConversion"/>
  </si>
  <si>
    <t>Special Medicine</t>
    <phoneticPr fontId="5" type="noConversion"/>
  </si>
  <si>
    <t>Agriculture</t>
    <phoneticPr fontId="5" type="noConversion"/>
  </si>
  <si>
    <t>Forestry</t>
  </si>
  <si>
    <t>Livestock, Veterinary Medicine</t>
  </si>
  <si>
    <t>Aquatic</t>
  </si>
  <si>
    <t>Surveying &amp; Mapping</t>
  </si>
  <si>
    <t>Material Science</t>
  </si>
  <si>
    <t>Engineering &amp; Basic Technology
   Science</t>
    <phoneticPr fontId="5" type="noConversion"/>
  </si>
  <si>
    <t>Mining</t>
    <phoneticPr fontId="5" type="noConversion"/>
  </si>
  <si>
    <t>Energy</t>
  </si>
  <si>
    <t>Metallurgy, Metallography</t>
    <phoneticPr fontId="5" type="noConversion"/>
  </si>
  <si>
    <t>Machinery, Instrument</t>
  </si>
  <si>
    <t>Power &amp; Electrical Engineering</t>
  </si>
  <si>
    <t>Nuclear Technology</t>
  </si>
  <si>
    <t>Electronics,Communication &amp; Automation</t>
    <phoneticPr fontId="5" type="noConversion"/>
  </si>
  <si>
    <t>Computer</t>
  </si>
  <si>
    <t>Chemical Engineering</t>
  </si>
  <si>
    <t>Light Industry &amp; Textile Industry</t>
  </si>
  <si>
    <t>Food</t>
  </si>
  <si>
    <t>Civil Construction</t>
  </si>
  <si>
    <t>Water Conservancy</t>
  </si>
  <si>
    <t>Transportaiton</t>
  </si>
  <si>
    <t>Aviation and Aerospace</t>
  </si>
  <si>
    <t>Environment</t>
  </si>
  <si>
    <t>Security</t>
  </si>
  <si>
    <t>Management Science</t>
  </si>
  <si>
    <t>篇数（篇）  Pieces（piece）</t>
  </si>
  <si>
    <t>順位   Precedence</t>
  </si>
  <si>
    <t>7-16  国外の主な検索ツールが収録する中国の科学技術論文の学科別分布(2011年)</t>
    <phoneticPr fontId="5" type="noConversion"/>
  </si>
  <si>
    <t>数  学</t>
  </si>
  <si>
    <t>力  学</t>
  </si>
  <si>
    <t>情報、システム科学</t>
  </si>
  <si>
    <t>物理学</t>
  </si>
  <si>
    <t>化  学</t>
  </si>
  <si>
    <t>天文学</t>
  </si>
  <si>
    <t>地  学</t>
  </si>
  <si>
    <t>生物学</t>
  </si>
  <si>
    <t>予防医学・衛生学</t>
  </si>
  <si>
    <t>基礎医学</t>
  </si>
  <si>
    <t>薬学</t>
  </si>
  <si>
    <t>臨床医学</t>
  </si>
  <si>
    <t>中医学</t>
  </si>
  <si>
    <t>軍事医学・特殊医学</t>
  </si>
  <si>
    <t>農  学</t>
  </si>
  <si>
    <t>林  学</t>
  </si>
  <si>
    <t>畜産、獣医科学</t>
  </si>
  <si>
    <t>水産学</t>
  </si>
  <si>
    <t>測量科学技術</t>
  </si>
  <si>
    <t>材料科学</t>
  </si>
  <si>
    <t>エンジニアリング・技術基礎学科</t>
    <phoneticPr fontId="2" type="noConversion"/>
  </si>
  <si>
    <t>鉱山エンジニアリング技術</t>
  </si>
  <si>
    <t>エネルギー科学技術</t>
  </si>
  <si>
    <t>冶金、金属学</t>
  </si>
  <si>
    <t>機械、機器</t>
  </si>
  <si>
    <t>動力・電気</t>
  </si>
  <si>
    <t>核科学技術</t>
  </si>
  <si>
    <t>電子、情報通信・自動制御</t>
  </si>
  <si>
    <t>計算技術</t>
  </si>
  <si>
    <t>化  工</t>
  </si>
  <si>
    <t>軽工業、紡績</t>
  </si>
  <si>
    <t>食  品</t>
  </si>
  <si>
    <t>土木建築</t>
  </si>
  <si>
    <t>水  利</t>
  </si>
  <si>
    <t>交通運輸</t>
  </si>
  <si>
    <t>航空宇宙</t>
  </si>
  <si>
    <t>環境</t>
  </si>
  <si>
    <t>安全科学技術</t>
  </si>
  <si>
    <t>管  理</t>
  </si>
  <si>
    <t>学    科</t>
    <phoneticPr fontId="5" type="noConversion"/>
  </si>
  <si>
    <t>Chinese Scientific Papers Taken by Major</t>
    <phoneticPr fontId="5" type="noConversion"/>
  </si>
  <si>
    <t>Foreign Referencing System by Region (2011)</t>
    <phoneticPr fontId="5" type="noConversion"/>
  </si>
  <si>
    <t>Region</t>
    <phoneticPr fontId="5" type="noConversion"/>
  </si>
  <si>
    <t>SCI</t>
    <phoneticPr fontId="5" type="noConversion"/>
  </si>
  <si>
    <t>EI</t>
    <phoneticPr fontId="5" type="noConversion"/>
  </si>
  <si>
    <t>CPCI-S</t>
    <phoneticPr fontId="5" type="noConversion"/>
  </si>
  <si>
    <t>全   国</t>
    <phoneticPr fontId="5" type="noConversion"/>
  </si>
  <si>
    <t xml:space="preserve">  National Total</t>
    <phoneticPr fontId="5" type="noConversion"/>
  </si>
  <si>
    <t xml:space="preserve">  Beijing</t>
    <phoneticPr fontId="5" type="noConversion"/>
  </si>
  <si>
    <t xml:space="preserve">  Tianjin</t>
    <phoneticPr fontId="5" type="noConversion"/>
  </si>
  <si>
    <t xml:space="preserve">  Hebei</t>
    <phoneticPr fontId="5" type="noConversion"/>
  </si>
  <si>
    <t xml:space="preserve">  Shanxi</t>
    <phoneticPr fontId="5" type="noConversion"/>
  </si>
  <si>
    <t xml:space="preserve">  Inner Mongolia</t>
    <phoneticPr fontId="5" type="noConversion"/>
  </si>
  <si>
    <t xml:space="preserve">  Liaoning</t>
    <phoneticPr fontId="5" type="noConversion"/>
  </si>
  <si>
    <t xml:space="preserve">  Jilin</t>
    <phoneticPr fontId="5" type="noConversion"/>
  </si>
  <si>
    <t xml:space="preserve">  Heilongjiang</t>
    <phoneticPr fontId="5" type="noConversion"/>
  </si>
  <si>
    <t>上    海</t>
    <phoneticPr fontId="5" type="noConversion"/>
  </si>
  <si>
    <t xml:space="preserve">  Shanghai</t>
    <phoneticPr fontId="5" type="noConversion"/>
  </si>
  <si>
    <t xml:space="preserve">  Jiangsu</t>
    <phoneticPr fontId="5" type="noConversion"/>
  </si>
  <si>
    <t xml:space="preserve">  Zhejiang</t>
    <phoneticPr fontId="5" type="noConversion"/>
  </si>
  <si>
    <t xml:space="preserve">  Anhui</t>
    <phoneticPr fontId="5" type="noConversion"/>
  </si>
  <si>
    <t xml:space="preserve">  Fujian</t>
    <phoneticPr fontId="5" type="noConversion"/>
  </si>
  <si>
    <t xml:space="preserve">  Jiangxi</t>
    <phoneticPr fontId="5" type="noConversion"/>
  </si>
  <si>
    <t xml:space="preserve">  Shandong</t>
    <phoneticPr fontId="5" type="noConversion"/>
  </si>
  <si>
    <t>河    南</t>
    <phoneticPr fontId="5" type="noConversion"/>
  </si>
  <si>
    <t xml:space="preserve">  Henan</t>
    <phoneticPr fontId="5" type="noConversion"/>
  </si>
  <si>
    <t>湖    北</t>
    <phoneticPr fontId="5" type="noConversion"/>
  </si>
  <si>
    <t xml:space="preserve">  Hubei</t>
    <phoneticPr fontId="5" type="noConversion"/>
  </si>
  <si>
    <t>湖    南</t>
    <phoneticPr fontId="5" type="noConversion"/>
  </si>
  <si>
    <t xml:space="preserve">  Hunan</t>
    <phoneticPr fontId="5" type="noConversion"/>
  </si>
  <si>
    <t xml:space="preserve">  Guangdong</t>
    <phoneticPr fontId="5" type="noConversion"/>
  </si>
  <si>
    <t xml:space="preserve">  Guangxi</t>
    <phoneticPr fontId="5" type="noConversion"/>
  </si>
  <si>
    <t>海    南</t>
    <phoneticPr fontId="5" type="noConversion"/>
  </si>
  <si>
    <t xml:space="preserve">  Hainan</t>
    <phoneticPr fontId="5" type="noConversion"/>
  </si>
  <si>
    <t xml:space="preserve">  Chongqing</t>
    <phoneticPr fontId="5" type="noConversion"/>
  </si>
  <si>
    <t xml:space="preserve">  Sichuan</t>
    <phoneticPr fontId="5" type="noConversion"/>
  </si>
  <si>
    <t xml:space="preserve">  Guizhou</t>
    <phoneticPr fontId="5" type="noConversion"/>
  </si>
  <si>
    <t xml:space="preserve">  Yunnan</t>
    <phoneticPr fontId="5" type="noConversion"/>
  </si>
  <si>
    <t>西    藏</t>
    <phoneticPr fontId="5" type="noConversion"/>
  </si>
  <si>
    <t xml:space="preserve">  Tibet</t>
    <phoneticPr fontId="5" type="noConversion"/>
  </si>
  <si>
    <t xml:space="preserve">  Shaanxi</t>
    <phoneticPr fontId="5" type="noConversion"/>
  </si>
  <si>
    <t xml:space="preserve">  Gansu</t>
    <phoneticPr fontId="5" type="noConversion"/>
  </si>
  <si>
    <t>青    海</t>
    <phoneticPr fontId="5" type="noConversion"/>
  </si>
  <si>
    <t xml:space="preserve">  Qinghai</t>
    <phoneticPr fontId="5" type="noConversion"/>
  </si>
  <si>
    <t xml:space="preserve">  Ningxia</t>
    <phoneticPr fontId="5" type="noConversion"/>
  </si>
  <si>
    <t>新    疆</t>
    <phoneticPr fontId="5" type="noConversion"/>
  </si>
  <si>
    <t xml:space="preserve">  Xinjiang</t>
    <phoneticPr fontId="5" type="noConversion"/>
  </si>
  <si>
    <t xml:space="preserve">  Others</t>
    <phoneticPr fontId="5" type="noConversion"/>
  </si>
  <si>
    <t>7-17  国外の主な検索ツール収録の中国の科学技術論文の地区別分布(2011年)</t>
    <phoneticPr fontId="5" type="noConversion"/>
  </si>
  <si>
    <t>篇  数（篇）   Pieces（piece）</t>
  </si>
  <si>
    <t>天    津</t>
  </si>
  <si>
    <t>河    北</t>
  </si>
  <si>
    <t>山    西</t>
  </si>
  <si>
    <t>浙    江</t>
  </si>
  <si>
    <t>安    徽</t>
  </si>
  <si>
    <t>福    建</t>
  </si>
  <si>
    <t>江    西</t>
  </si>
  <si>
    <t>その他</t>
    <phoneticPr fontId="5" type="noConversion"/>
  </si>
  <si>
    <t>Citation Impact of Chinese Scientific Papers in 5 Year over Lapping Taken in SCI</t>
    <phoneticPr fontId="5" type="noConversion"/>
  </si>
  <si>
    <t>(piece)</t>
    <phoneticPr fontId="5" type="noConversion"/>
  </si>
  <si>
    <t>Item</t>
    <phoneticPr fontId="5" type="noConversion"/>
  </si>
  <si>
    <t>1995-
1999</t>
    <phoneticPr fontId="5" type="noConversion"/>
  </si>
  <si>
    <t>1996-
2000</t>
    <phoneticPr fontId="5" type="noConversion"/>
  </si>
  <si>
    <t>1997-
2001</t>
    <phoneticPr fontId="5" type="noConversion"/>
  </si>
  <si>
    <t>1998-
2002</t>
    <phoneticPr fontId="5" type="noConversion"/>
  </si>
  <si>
    <t>1999-
2003</t>
    <phoneticPr fontId="5" type="noConversion"/>
  </si>
  <si>
    <t>2000-
2004</t>
    <phoneticPr fontId="5" type="noConversion"/>
  </si>
  <si>
    <t>2001-
2005</t>
    <phoneticPr fontId="5" type="noConversion"/>
  </si>
  <si>
    <t>2002-
2006</t>
    <phoneticPr fontId="5" type="noConversion"/>
  </si>
  <si>
    <t>2003-
2007</t>
    <phoneticPr fontId="5" type="noConversion"/>
  </si>
  <si>
    <t>2004-
2008</t>
    <phoneticPr fontId="5" type="noConversion"/>
  </si>
  <si>
    <t>2005-
2009</t>
    <phoneticPr fontId="5" type="noConversion"/>
  </si>
  <si>
    <t>2006-
2010</t>
    <phoneticPr fontId="5" type="noConversion"/>
  </si>
  <si>
    <t>2007-
2011</t>
    <phoneticPr fontId="5" type="noConversion"/>
  </si>
  <si>
    <t>Number of Papers</t>
    <phoneticPr fontId="5" type="noConversion"/>
  </si>
  <si>
    <t xml:space="preserve"> (A)</t>
  </si>
  <si>
    <t xml:space="preserve">  Taken by SCI</t>
    <phoneticPr fontId="5" type="noConversion"/>
  </si>
  <si>
    <t>Citations times</t>
    <phoneticPr fontId="5" type="noConversion"/>
  </si>
  <si>
    <t xml:space="preserve"> (B)</t>
    <phoneticPr fontId="5" type="noConversion"/>
  </si>
  <si>
    <t>Impact</t>
    <phoneticPr fontId="5" type="noConversion"/>
  </si>
  <si>
    <t xml:space="preserve"> (B/A)</t>
  </si>
  <si>
    <t>7-18  1995-2010年の「SCI」収録の中国の科学技術論文の5年の被引用状況</t>
    <phoneticPr fontId="2" type="noConversion"/>
  </si>
  <si>
    <t>7-18  1995-2010年の「SCI」収録の中国の科学技術論文の5年の被引用状況</t>
    <phoneticPr fontId="5" type="noConversion"/>
  </si>
  <si>
    <t>単位：点</t>
  </si>
  <si>
    <t>項 目</t>
  </si>
  <si>
    <t>収録論文数</t>
  </si>
  <si>
    <t>引用された論文数</t>
  </si>
  <si>
    <t>論文の影響</t>
  </si>
  <si>
    <t>Scientific Papers Published in Chinese Science</t>
    <phoneticPr fontId="5" type="noConversion"/>
  </si>
  <si>
    <t>and Technology Periodicals by Type of Institutions (2011)</t>
    <phoneticPr fontId="5" type="noConversion"/>
  </si>
  <si>
    <t>(piece)</t>
    <phoneticPr fontId="5" type="noConversion"/>
  </si>
  <si>
    <t>Item</t>
    <phoneticPr fontId="5" type="noConversion"/>
  </si>
  <si>
    <t>Total</t>
    <phoneticPr fontId="5" type="noConversion"/>
  </si>
  <si>
    <t>Universities</t>
    <phoneticPr fontId="5" type="noConversion"/>
  </si>
  <si>
    <t>Research</t>
  </si>
  <si>
    <t>Enterprises</t>
    <phoneticPr fontId="5" type="noConversion"/>
  </si>
  <si>
    <t>Hospital</t>
  </si>
  <si>
    <t>Institutes</t>
    <phoneticPr fontId="5" type="noConversion"/>
  </si>
  <si>
    <t xml:space="preserve">  Total</t>
  </si>
  <si>
    <t xml:space="preserve">  Basic Disciplines</t>
  </si>
  <si>
    <t xml:space="preserve">     Mathematics</t>
    <phoneticPr fontId="5" type="noConversion"/>
  </si>
  <si>
    <t xml:space="preserve">     Mechanics</t>
    <phoneticPr fontId="5" type="noConversion"/>
  </si>
  <si>
    <t xml:space="preserve">     Information, System Science</t>
    <phoneticPr fontId="5" type="noConversion"/>
  </si>
  <si>
    <t xml:space="preserve">     Physics</t>
    <phoneticPr fontId="5" type="noConversion"/>
  </si>
  <si>
    <t xml:space="preserve">     Chemistry</t>
    <phoneticPr fontId="5" type="noConversion"/>
  </si>
  <si>
    <t xml:space="preserve">     Astronomy</t>
    <phoneticPr fontId="5" type="noConversion"/>
  </si>
  <si>
    <t xml:space="preserve">     Earth Sciences</t>
    <phoneticPr fontId="5" type="noConversion"/>
  </si>
  <si>
    <t xml:space="preserve">     Biological Sciences</t>
    <phoneticPr fontId="5" type="noConversion"/>
  </si>
  <si>
    <t xml:space="preserve">  Medical Care</t>
  </si>
  <si>
    <t xml:space="preserve">  Agriculture, Forestry, Animal</t>
    <phoneticPr fontId="5" type="noConversion"/>
  </si>
  <si>
    <t xml:space="preserve">    Husbandry and Fishery</t>
  </si>
  <si>
    <t xml:space="preserve">  Manufacturing Technology</t>
  </si>
  <si>
    <t xml:space="preserve">  Others</t>
  </si>
  <si>
    <t>7-19  中国語科学技術雑誌に掲載された科学技術論文の点数の機関種類別分類(2011年)</t>
    <phoneticPr fontId="5" type="noConversion"/>
  </si>
  <si>
    <t>研究機関</t>
  </si>
  <si>
    <t>企業</t>
  </si>
  <si>
    <t>医  院</t>
  </si>
  <si>
    <t>大学</t>
    <phoneticPr fontId="2" type="noConversion"/>
  </si>
  <si>
    <t>基礎学科</t>
  </si>
  <si>
    <t xml:space="preserve">  数  学</t>
  </si>
  <si>
    <t xml:space="preserve">  力  学</t>
  </si>
  <si>
    <t xml:space="preserve">  情報、システム</t>
  </si>
  <si>
    <t xml:space="preserve">  物  理</t>
  </si>
  <si>
    <t xml:space="preserve">  化  学</t>
  </si>
  <si>
    <t xml:space="preserve">  天  文</t>
  </si>
  <si>
    <t xml:space="preserve">  地  学</t>
  </si>
  <si>
    <t xml:space="preserve">  生  物</t>
  </si>
  <si>
    <t>医薬衛生</t>
  </si>
  <si>
    <t>農林牧漁</t>
  </si>
  <si>
    <t>工業技術</t>
  </si>
  <si>
    <t>Major Research Results of Science and Technology</t>
  </si>
  <si>
    <t>(item)</t>
  </si>
  <si>
    <t>Item</t>
  </si>
  <si>
    <t xml:space="preserve">   Elementary  Theory</t>
  </si>
  <si>
    <t xml:space="preserve">   Applied Technology</t>
  </si>
  <si>
    <t xml:space="preserve">   Soft Science</t>
  </si>
  <si>
    <t>by Type of Performing Institutes</t>
  </si>
  <si>
    <t xml:space="preserve">   Research Institutions</t>
  </si>
  <si>
    <t xml:space="preserve">  高等院校</t>
  </si>
  <si>
    <t xml:space="preserve">   Universities</t>
  </si>
  <si>
    <t xml:space="preserve">   Enterprises</t>
  </si>
  <si>
    <t xml:space="preserve">   Others</t>
  </si>
  <si>
    <t>by Industries</t>
  </si>
  <si>
    <t xml:space="preserve">   Farming, Forestry, Animal </t>
    <phoneticPr fontId="5" type="noConversion"/>
  </si>
  <si>
    <t xml:space="preserve">      Husbandry and Fishery</t>
  </si>
  <si>
    <t xml:space="preserve">   Mining and Quarrying</t>
  </si>
  <si>
    <t xml:space="preserve">   Manufacturing</t>
  </si>
  <si>
    <t xml:space="preserve">   Production and Supply of Electricity,</t>
  </si>
  <si>
    <t xml:space="preserve">      Gas and Water</t>
  </si>
  <si>
    <t xml:space="preserve">   Construction</t>
  </si>
  <si>
    <t xml:space="preserve">   Transportation, Storage, Postal and</t>
  </si>
  <si>
    <t xml:space="preserve">      Telecommunications Services</t>
  </si>
  <si>
    <t xml:space="preserve">   Wholesale and Retail Trade and           </t>
    <phoneticPr fontId="5" type="noConversion"/>
  </si>
  <si>
    <t xml:space="preserve">      Catering Services</t>
  </si>
  <si>
    <t xml:space="preserve">   Finance   </t>
    <phoneticPr fontId="5" type="noConversion"/>
  </si>
  <si>
    <t xml:space="preserve">   Real Estate Management</t>
  </si>
  <si>
    <t xml:space="preserve">   Scientific Research and Technical Service</t>
    <phoneticPr fontId="5" type="noConversion"/>
  </si>
  <si>
    <t xml:space="preserve">   Geological Prospecting and Water</t>
  </si>
  <si>
    <t xml:space="preserve">      Conservancy</t>
  </si>
  <si>
    <t xml:space="preserve">   Social Services</t>
  </si>
  <si>
    <t xml:space="preserve">   Health Care, Sports, and Social Welfare</t>
  </si>
  <si>
    <t xml:space="preserve">   Education, Culture, and Arts, </t>
  </si>
  <si>
    <t xml:space="preserve">      Radio, Film and Television</t>
  </si>
  <si>
    <t xml:space="preserve">   Public Management and Social Organization</t>
    <phoneticPr fontId="5" type="noConversion"/>
  </si>
  <si>
    <t>7-20  重大科学技術成果</t>
    <phoneticPr fontId="5" type="noConversion"/>
  </si>
  <si>
    <t>単位：項</t>
  </si>
  <si>
    <t>項目</t>
    <phoneticPr fontId="2" type="noConversion"/>
  </si>
  <si>
    <t xml:space="preserve"> 　基礎理論</t>
    <phoneticPr fontId="2" type="noConversion"/>
  </si>
  <si>
    <t xml:space="preserve"> 　応用技術</t>
    <phoneticPr fontId="2" type="noConversion"/>
  </si>
  <si>
    <t xml:space="preserve"> 　ソフト科学</t>
    <phoneticPr fontId="2" type="noConversion"/>
  </si>
  <si>
    <t>完成機関別</t>
  </si>
  <si>
    <t xml:space="preserve">  研究機関</t>
  </si>
  <si>
    <t xml:space="preserve">  企  業</t>
  </si>
  <si>
    <t xml:space="preserve">  その他</t>
  </si>
  <si>
    <t>応用技術成果の業界別</t>
  </si>
  <si>
    <t xml:space="preserve">  農林牧漁業</t>
  </si>
  <si>
    <t xml:space="preserve">  採掘業</t>
    <phoneticPr fontId="9" type="noConversion"/>
  </si>
  <si>
    <t xml:space="preserve">    生産と供給業</t>
  </si>
  <si>
    <t xml:space="preserve">  電力、ガス及び水の</t>
    <phoneticPr fontId="2" type="noConversion"/>
  </si>
  <si>
    <t xml:space="preserve">  建築業</t>
  </si>
  <si>
    <t xml:space="preserve">    郵電通信業</t>
  </si>
  <si>
    <t xml:space="preserve">  交通運輸貯蔵及び</t>
    <phoneticPr fontId="2" type="noConversion"/>
  </si>
  <si>
    <t xml:space="preserve">    飲食業</t>
  </si>
  <si>
    <t xml:space="preserve">  卸売と小売</t>
    <phoneticPr fontId="2" type="noConversion"/>
  </si>
  <si>
    <t>金融業</t>
  </si>
  <si>
    <t>　金融業</t>
    <phoneticPr fontId="2" type="noConversion"/>
  </si>
  <si>
    <t xml:space="preserve">    管理業</t>
  </si>
  <si>
    <t xml:space="preserve">  地質探査業水利</t>
    <phoneticPr fontId="2" type="noConversion"/>
  </si>
  <si>
    <t xml:space="preserve">  社会サービス業</t>
  </si>
  <si>
    <t xml:space="preserve">  衛生体育と社会福祉業</t>
  </si>
  <si>
    <t xml:space="preserve">    映画テレビ業</t>
    <phoneticPr fontId="2" type="noConversion"/>
  </si>
  <si>
    <t xml:space="preserve"> 教育文化芸術とラジオ</t>
    <phoneticPr fontId="2" type="noConversion"/>
  </si>
  <si>
    <t>　その他</t>
  </si>
  <si>
    <t xml:space="preserve">  不動産業</t>
    <phoneticPr fontId="2" type="noConversion"/>
  </si>
  <si>
    <t xml:space="preserve"> 科学研究と技術サービス業</t>
    <phoneticPr fontId="2" type="noConversion"/>
  </si>
  <si>
    <t>National S&amp;T Awards</t>
    <phoneticPr fontId="5" type="noConversion"/>
  </si>
  <si>
    <t>(item)</t>
    <phoneticPr fontId="5" type="noConversion"/>
  </si>
  <si>
    <t>Item</t>
    <phoneticPr fontId="5" type="noConversion"/>
  </si>
  <si>
    <t>National Supreme Award of</t>
    <phoneticPr fontId="5" type="noConversion"/>
  </si>
  <si>
    <t xml:space="preserve">   Science and Technology</t>
  </si>
  <si>
    <t>National S&amp;T Advancement</t>
    <phoneticPr fontId="5" type="noConversion"/>
  </si>
  <si>
    <t xml:space="preserve">    Award</t>
  </si>
  <si>
    <t xml:space="preserve">      Special Grade</t>
    <phoneticPr fontId="5" type="noConversion"/>
  </si>
  <si>
    <t xml:space="preserve">      1st Class</t>
  </si>
  <si>
    <t xml:space="preserve">      2nd Class</t>
    <phoneticPr fontId="5" type="noConversion"/>
  </si>
  <si>
    <t>National Invention Award</t>
    <phoneticPr fontId="5" type="noConversion"/>
  </si>
  <si>
    <t xml:space="preserve">      2nd Class</t>
  </si>
  <si>
    <t>National Natural Science</t>
    <phoneticPr fontId="5" type="noConversion"/>
  </si>
  <si>
    <t xml:space="preserve">   Award</t>
  </si>
  <si>
    <t xml:space="preserve">      1st Class</t>
    <phoneticPr fontId="5" type="noConversion"/>
  </si>
  <si>
    <t>International Science and</t>
    <phoneticPr fontId="5" type="noConversion"/>
  </si>
  <si>
    <t xml:space="preserve">   Technology Co-operation Award</t>
    <phoneticPr fontId="5" type="noConversion"/>
  </si>
  <si>
    <t>7-21  国家級科学技術賞励</t>
    <phoneticPr fontId="5" type="noConversion"/>
  </si>
  <si>
    <t xml:space="preserve">合  計 </t>
  </si>
  <si>
    <t>一、国家最高科学</t>
    <phoneticPr fontId="2" type="noConversion"/>
  </si>
  <si>
    <t xml:space="preserve">   技術賞</t>
    <phoneticPr fontId="2" type="noConversion"/>
  </si>
  <si>
    <t>二、国家科学技術</t>
    <phoneticPr fontId="2" type="noConversion"/>
  </si>
  <si>
    <t xml:space="preserve">   進歩賞</t>
    <phoneticPr fontId="2" type="noConversion"/>
  </si>
  <si>
    <t xml:space="preserve">    特  等</t>
  </si>
  <si>
    <t xml:space="preserve">    一  等</t>
  </si>
  <si>
    <t xml:space="preserve">    二  等</t>
  </si>
  <si>
    <t>三、国家技術発明賞受賞</t>
  </si>
  <si>
    <t>四、国家自然科学賞受賞</t>
  </si>
  <si>
    <t>五、国際科学技術</t>
    <phoneticPr fontId="2" type="noConversion"/>
  </si>
  <si>
    <t xml:space="preserve">   　協力賞受賞</t>
    <phoneticPr fontId="2" type="noConversion"/>
  </si>
  <si>
    <t>Distribution of National S&amp;T Awards</t>
    <phoneticPr fontId="5" type="noConversion"/>
  </si>
  <si>
    <t>(item)</t>
    <phoneticPr fontId="5" type="noConversion"/>
  </si>
  <si>
    <t>Item</t>
    <phoneticPr fontId="5" type="noConversion"/>
  </si>
  <si>
    <t>National S&amp;T Advancement Award</t>
    <phoneticPr fontId="5" type="noConversion"/>
  </si>
  <si>
    <t>by Industries</t>
    <phoneticPr fontId="5" type="noConversion"/>
  </si>
  <si>
    <t xml:space="preserve">   Manufacturing and Transportation</t>
    <phoneticPr fontId="5" type="noConversion"/>
  </si>
  <si>
    <t xml:space="preserve">   Agriculture, Forestry, Animal </t>
    <phoneticPr fontId="5" type="noConversion"/>
  </si>
  <si>
    <t xml:space="preserve">   Education, Culture and Health Care</t>
    <phoneticPr fontId="5" type="noConversion"/>
  </si>
  <si>
    <t xml:space="preserve">   National Defense and Public Security</t>
    <phoneticPr fontId="5" type="noConversion"/>
  </si>
  <si>
    <t xml:space="preserve">   Others</t>
    <phoneticPr fontId="5" type="noConversion"/>
  </si>
  <si>
    <t>by Subordination</t>
    <phoneticPr fontId="5" type="noConversion"/>
  </si>
  <si>
    <t xml:space="preserve">   Ministries and Commissions</t>
    <phoneticPr fontId="5" type="noConversion"/>
  </si>
  <si>
    <t xml:space="preserve">   Province</t>
    <phoneticPr fontId="5" type="noConversion"/>
  </si>
  <si>
    <t xml:space="preserve">   Military System</t>
    <phoneticPr fontId="5" type="noConversion"/>
  </si>
  <si>
    <t>National Invention Award</t>
    <phoneticPr fontId="5" type="noConversion"/>
  </si>
  <si>
    <t xml:space="preserve">   Agriculture, Forestry, Animal</t>
    <phoneticPr fontId="5" type="noConversion"/>
  </si>
  <si>
    <t>National Natural Sciences Award</t>
    <phoneticPr fontId="5" type="noConversion"/>
  </si>
  <si>
    <t>by Disciplines</t>
    <phoneticPr fontId="5" type="noConversion"/>
  </si>
  <si>
    <t xml:space="preserve">   Maths &amp; Physics </t>
    <phoneticPr fontId="5" type="noConversion"/>
  </si>
  <si>
    <t xml:space="preserve">   Chemistry</t>
    <phoneticPr fontId="5" type="noConversion"/>
  </si>
  <si>
    <t xml:space="preserve">   Biol-medical</t>
    <phoneticPr fontId="5" type="noConversion"/>
  </si>
  <si>
    <t xml:space="preserve">   Earth Sciences</t>
    <phoneticPr fontId="5" type="noConversion"/>
  </si>
  <si>
    <t xml:space="preserve">   Material Engineering</t>
    <phoneticPr fontId="5" type="noConversion"/>
  </si>
  <si>
    <t xml:space="preserve">   Information</t>
    <phoneticPr fontId="5" type="noConversion"/>
  </si>
  <si>
    <t xml:space="preserve">   Expertise</t>
    <phoneticPr fontId="5" type="noConversion"/>
  </si>
  <si>
    <t xml:space="preserve">一、国家科学技術進歩賞  </t>
  </si>
  <si>
    <t>業界別</t>
  </si>
  <si>
    <t xml:space="preserve">  工業交通</t>
  </si>
  <si>
    <t xml:space="preserve">  農林牧漁</t>
  </si>
  <si>
    <t xml:space="preserve">  文教衛生</t>
  </si>
  <si>
    <t xml:space="preserve">  国防公安</t>
  </si>
  <si>
    <t>隷属別</t>
  </si>
  <si>
    <t xml:space="preserve">  部  委</t>
  </si>
  <si>
    <t xml:space="preserve">  省市自治区</t>
  </si>
  <si>
    <t xml:space="preserve">  その他機関</t>
  </si>
  <si>
    <t xml:space="preserve">  軍  口</t>
  </si>
  <si>
    <t>二、国家発明賞</t>
  </si>
  <si>
    <t>三、国家自然科学賞受賞</t>
  </si>
  <si>
    <t>学科別</t>
  </si>
  <si>
    <t xml:space="preserve">  数  理</t>
  </si>
  <si>
    <t xml:space="preserve">  生物医学</t>
  </si>
  <si>
    <t xml:space="preserve">  地  球</t>
  </si>
  <si>
    <t xml:space="preserve">  材料エンジニアリング</t>
  </si>
  <si>
    <t xml:space="preserve">  情報</t>
  </si>
  <si>
    <t xml:space="preserve">  専門家推荐</t>
  </si>
  <si>
    <t>7-22  国家級科学技術賞励の分布</t>
    <phoneticPr fontId="5" type="noConversion"/>
  </si>
  <si>
    <t>Registration Application and Approved of Trademark</t>
    <phoneticPr fontId="5" type="noConversion"/>
  </si>
  <si>
    <t>(piece)</t>
    <phoneticPr fontId="5" type="noConversion"/>
  </si>
  <si>
    <t>Registration Application</t>
    <phoneticPr fontId="5" type="noConversion"/>
  </si>
  <si>
    <t>Registration Approved</t>
    <phoneticPr fontId="5" type="noConversion"/>
  </si>
  <si>
    <t>Domestic</t>
    <phoneticPr fontId="5" type="noConversion"/>
  </si>
  <si>
    <t>International</t>
    <phoneticPr fontId="5" type="noConversion"/>
  </si>
  <si>
    <t>Madrid</t>
    <phoneticPr fontId="5" type="noConversion"/>
  </si>
  <si>
    <t>Total</t>
    <phoneticPr fontId="5" type="noConversion"/>
  </si>
  <si>
    <t>1979</t>
    <phoneticPr fontId="5" type="noConversion"/>
  </si>
  <si>
    <t>1980</t>
    <phoneticPr fontId="5" type="noConversion"/>
  </si>
  <si>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</si>
  <si>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</si>
  <si>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</si>
  <si>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</si>
  <si>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</si>
  <si>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</si>
  <si>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</si>
  <si>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</si>
  <si>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</si>
  <si>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</si>
  <si>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</si>
  <si>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</si>
  <si>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</si>
  <si>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</si>
  <si>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</si>
  <si>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</si>
  <si>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</si>
  <si>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</si>
  <si>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</si>
  <si>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</si>
  <si>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</si>
  <si>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</si>
  <si>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</si>
  <si>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</si>
  <si>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</si>
  <si>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</si>
  <si>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</si>
  <si>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</si>
  <si>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phoneticPr fontId="5" type="noConversion"/>
  </si>
  <si>
    <t>2010</t>
    <phoneticPr fontId="5" type="noConversion"/>
  </si>
  <si>
    <t>2011</t>
    <phoneticPr fontId="5" type="noConversion"/>
  </si>
  <si>
    <t>2012</t>
    <phoneticPr fontId="5" type="noConversion"/>
  </si>
  <si>
    <t>7-23  商標登録申請及び許可された登録商標</t>
    <phoneticPr fontId="5" type="noConversion"/>
  </si>
  <si>
    <t>登録申請</t>
  </si>
  <si>
    <t>国内</t>
  </si>
  <si>
    <t>国際</t>
  </si>
  <si>
    <t>マドリード</t>
  </si>
  <si>
    <t>登録許可</t>
  </si>
  <si>
    <t>累計</t>
  </si>
  <si>
    <t>Registration Application and Approved of Trademark by Region (2012)</t>
    <phoneticPr fontId="5" type="noConversion"/>
  </si>
  <si>
    <t>Region</t>
    <phoneticPr fontId="5" type="noConversion"/>
  </si>
  <si>
    <t>Applications</t>
    <phoneticPr fontId="5" type="noConversion"/>
  </si>
  <si>
    <t>Registrations</t>
    <phoneticPr fontId="5" type="noConversion"/>
  </si>
  <si>
    <t>1991-2012</t>
    <phoneticPr fontId="5" type="noConversion"/>
  </si>
  <si>
    <t>Approved</t>
  </si>
  <si>
    <t>Effected by the</t>
    <phoneticPr fontId="5" type="noConversion"/>
  </si>
  <si>
    <t>Approved</t>
    <phoneticPr fontId="5" type="noConversion"/>
  </si>
  <si>
    <t>end of 2011</t>
    <phoneticPr fontId="5" type="noConversion"/>
  </si>
  <si>
    <t>全   国</t>
    <phoneticPr fontId="5" type="noConversion"/>
  </si>
  <si>
    <t xml:space="preserve"> National Total</t>
    <phoneticPr fontId="5" type="noConversion"/>
  </si>
  <si>
    <t xml:space="preserve">   </t>
    <phoneticPr fontId="5" type="noConversion"/>
  </si>
  <si>
    <t xml:space="preserve"> Eastern Region</t>
    <phoneticPr fontId="5" type="noConversion"/>
  </si>
  <si>
    <t xml:space="preserve"> Middle Region</t>
    <phoneticPr fontId="5" type="noConversion"/>
  </si>
  <si>
    <t xml:space="preserve"> Western Region</t>
    <phoneticPr fontId="5" type="noConversion"/>
  </si>
  <si>
    <t xml:space="preserve"> Northeast Region</t>
    <phoneticPr fontId="5" type="noConversion"/>
  </si>
  <si>
    <t xml:space="preserve"> Beijing</t>
    <phoneticPr fontId="5" type="noConversion"/>
  </si>
  <si>
    <t>天    津</t>
    <phoneticPr fontId="5" type="noConversion"/>
  </si>
  <si>
    <t xml:space="preserve"> Tianjin</t>
    <phoneticPr fontId="5" type="noConversion"/>
  </si>
  <si>
    <t>河    北</t>
    <phoneticPr fontId="5" type="noConversion"/>
  </si>
  <si>
    <t xml:space="preserve"> Hebei</t>
    <phoneticPr fontId="5" type="noConversion"/>
  </si>
  <si>
    <t>山    西</t>
    <phoneticPr fontId="5" type="noConversion"/>
  </si>
  <si>
    <t xml:space="preserve"> Shanxi</t>
    <phoneticPr fontId="5" type="noConversion"/>
  </si>
  <si>
    <t xml:space="preserve"> Inner Mongolia</t>
    <phoneticPr fontId="5" type="noConversion"/>
  </si>
  <si>
    <t xml:space="preserve"> Liaoning</t>
    <phoneticPr fontId="5" type="noConversion"/>
  </si>
  <si>
    <t xml:space="preserve"> Jilin</t>
    <phoneticPr fontId="5" type="noConversion"/>
  </si>
  <si>
    <t xml:space="preserve"> Heilongjiang</t>
    <phoneticPr fontId="5" type="noConversion"/>
  </si>
  <si>
    <t>上    海</t>
    <phoneticPr fontId="5" type="noConversion"/>
  </si>
  <si>
    <t xml:space="preserve"> Shanghai</t>
    <phoneticPr fontId="5" type="noConversion"/>
  </si>
  <si>
    <t xml:space="preserve"> Jiangsu</t>
    <phoneticPr fontId="5" type="noConversion"/>
  </si>
  <si>
    <t>浙    江</t>
    <phoneticPr fontId="5" type="noConversion"/>
  </si>
  <si>
    <t xml:space="preserve"> Zhejiang</t>
    <phoneticPr fontId="5" type="noConversion"/>
  </si>
  <si>
    <t>安    徽</t>
    <phoneticPr fontId="5" type="noConversion"/>
  </si>
  <si>
    <t xml:space="preserve"> Anhui</t>
    <phoneticPr fontId="5" type="noConversion"/>
  </si>
  <si>
    <t>福    建</t>
    <phoneticPr fontId="5" type="noConversion"/>
  </si>
  <si>
    <t xml:space="preserve"> Fujian</t>
    <phoneticPr fontId="5" type="noConversion"/>
  </si>
  <si>
    <t>江    西</t>
    <phoneticPr fontId="5" type="noConversion"/>
  </si>
  <si>
    <t xml:space="preserve"> Jiangxi</t>
    <phoneticPr fontId="5" type="noConversion"/>
  </si>
  <si>
    <t xml:space="preserve"> Shandong</t>
    <phoneticPr fontId="5" type="noConversion"/>
  </si>
  <si>
    <t>河    南</t>
    <phoneticPr fontId="5" type="noConversion"/>
  </si>
  <si>
    <t xml:space="preserve"> Henan</t>
    <phoneticPr fontId="5" type="noConversion"/>
  </si>
  <si>
    <t>湖    北</t>
    <phoneticPr fontId="5" type="noConversion"/>
  </si>
  <si>
    <t xml:space="preserve"> Hubei</t>
    <phoneticPr fontId="5" type="noConversion"/>
  </si>
  <si>
    <t>湖    南</t>
    <phoneticPr fontId="5" type="noConversion"/>
  </si>
  <si>
    <t xml:space="preserve"> Hunan</t>
    <phoneticPr fontId="5" type="noConversion"/>
  </si>
  <si>
    <t xml:space="preserve"> Guangdong</t>
    <phoneticPr fontId="5" type="noConversion"/>
  </si>
  <si>
    <t xml:space="preserve"> Guangxi</t>
    <phoneticPr fontId="5" type="noConversion"/>
  </si>
  <si>
    <t>海    南</t>
    <phoneticPr fontId="5" type="noConversion"/>
  </si>
  <si>
    <t xml:space="preserve"> Hainan</t>
    <phoneticPr fontId="5" type="noConversion"/>
  </si>
  <si>
    <t xml:space="preserve"> Chongqing</t>
    <phoneticPr fontId="5" type="noConversion"/>
  </si>
  <si>
    <t xml:space="preserve"> Sichuan</t>
    <phoneticPr fontId="5" type="noConversion"/>
  </si>
  <si>
    <t xml:space="preserve"> Guizhou</t>
    <phoneticPr fontId="5" type="noConversion"/>
  </si>
  <si>
    <t xml:space="preserve"> Yunnan</t>
    <phoneticPr fontId="5" type="noConversion"/>
  </si>
  <si>
    <t>西    藏</t>
    <phoneticPr fontId="5" type="noConversion"/>
  </si>
  <si>
    <t xml:space="preserve"> Tibet</t>
    <phoneticPr fontId="5" type="noConversion"/>
  </si>
  <si>
    <t xml:space="preserve"> Shaanxi</t>
    <phoneticPr fontId="5" type="noConversion"/>
  </si>
  <si>
    <t xml:space="preserve"> Gansu</t>
    <phoneticPr fontId="5" type="noConversion"/>
  </si>
  <si>
    <t>青    海</t>
    <phoneticPr fontId="5" type="noConversion"/>
  </si>
  <si>
    <t xml:space="preserve"> Qinghai</t>
    <phoneticPr fontId="5" type="noConversion"/>
  </si>
  <si>
    <t xml:space="preserve"> Ningxia</t>
    <phoneticPr fontId="5" type="noConversion"/>
  </si>
  <si>
    <t>新    疆</t>
    <phoneticPr fontId="5" type="noConversion"/>
  </si>
  <si>
    <t xml:space="preserve"> Xinjiang</t>
    <phoneticPr fontId="5" type="noConversion"/>
  </si>
  <si>
    <t>香    港</t>
    <phoneticPr fontId="5" type="noConversion"/>
  </si>
  <si>
    <t xml:space="preserve"> Hongkong</t>
    <phoneticPr fontId="5" type="noConversion"/>
  </si>
  <si>
    <t xml:space="preserve"> Macao</t>
    <phoneticPr fontId="5" type="noConversion"/>
  </si>
  <si>
    <t>台    湾</t>
    <phoneticPr fontId="5" type="noConversion"/>
  </si>
  <si>
    <t xml:space="preserve"> Taiwan</t>
    <phoneticPr fontId="5" type="noConversion"/>
  </si>
  <si>
    <t>7-24  各地区の商標登録申請と登録(2012年)</t>
    <phoneticPr fontId="5" type="noConversion"/>
  </si>
  <si>
    <t>申請数</t>
  </si>
  <si>
    <t>許可・登録</t>
  </si>
  <si>
    <t>1991-2012年</t>
    <phoneticPr fontId="2" type="noConversion"/>
  </si>
  <si>
    <t>2012年末までの</t>
    <phoneticPr fontId="2" type="noConversion"/>
  </si>
  <si>
    <t>許可・登録商標</t>
  </si>
  <si>
    <t>有効登録量</t>
  </si>
  <si>
    <t xml:space="preserve">Registration Application and Registration Certification of </t>
    <phoneticPr fontId="5" type="noConversion"/>
  </si>
  <si>
    <t>Integrated Circuit Layout-design (2012)</t>
    <phoneticPr fontId="5" type="noConversion"/>
  </si>
  <si>
    <t>(piece)</t>
    <phoneticPr fontId="5" type="noConversion"/>
  </si>
  <si>
    <t>Region</t>
    <phoneticPr fontId="5" type="noConversion"/>
  </si>
  <si>
    <t>Application</t>
    <phoneticPr fontId="5" type="noConversion"/>
  </si>
  <si>
    <t>Certification</t>
    <phoneticPr fontId="5" type="noConversion"/>
  </si>
  <si>
    <t>国   内</t>
    <phoneticPr fontId="5" type="noConversion"/>
  </si>
  <si>
    <t>Domestic</t>
    <phoneticPr fontId="5" type="noConversion"/>
  </si>
  <si>
    <t xml:space="preserve"> Eastern Region</t>
    <phoneticPr fontId="5" type="noConversion"/>
  </si>
  <si>
    <t xml:space="preserve"> Northeast Region</t>
    <phoneticPr fontId="5" type="noConversion"/>
  </si>
  <si>
    <t xml:space="preserve"> Beijing</t>
    <phoneticPr fontId="5" type="noConversion"/>
  </si>
  <si>
    <t>天    津</t>
    <phoneticPr fontId="5" type="noConversion"/>
  </si>
  <si>
    <t xml:space="preserve"> Tianjin</t>
    <phoneticPr fontId="5" type="noConversion"/>
  </si>
  <si>
    <t>河    北</t>
    <phoneticPr fontId="5" type="noConversion"/>
  </si>
  <si>
    <t xml:space="preserve"> Hebei</t>
    <phoneticPr fontId="5" type="noConversion"/>
  </si>
  <si>
    <t>山    西</t>
    <phoneticPr fontId="5" type="noConversion"/>
  </si>
  <si>
    <t xml:space="preserve"> Shanxi</t>
    <phoneticPr fontId="5" type="noConversion"/>
  </si>
  <si>
    <t xml:space="preserve"> Inner Mongolia</t>
    <phoneticPr fontId="5" type="noConversion"/>
  </si>
  <si>
    <t xml:space="preserve"> Liaoning</t>
    <phoneticPr fontId="5" type="noConversion"/>
  </si>
  <si>
    <t xml:space="preserve"> Jilin</t>
    <phoneticPr fontId="5" type="noConversion"/>
  </si>
  <si>
    <t xml:space="preserve"> Heilongjiang</t>
    <phoneticPr fontId="5" type="noConversion"/>
  </si>
  <si>
    <t>上    海</t>
    <phoneticPr fontId="5" type="noConversion"/>
  </si>
  <si>
    <t xml:space="preserve"> Shanghai</t>
    <phoneticPr fontId="5" type="noConversion"/>
  </si>
  <si>
    <t xml:space="preserve"> Jiangsu</t>
    <phoneticPr fontId="5" type="noConversion"/>
  </si>
  <si>
    <t>浙    江</t>
    <phoneticPr fontId="5" type="noConversion"/>
  </si>
  <si>
    <t xml:space="preserve"> Zhejiang</t>
    <phoneticPr fontId="5" type="noConversion"/>
  </si>
  <si>
    <t>安    徽</t>
    <phoneticPr fontId="5" type="noConversion"/>
  </si>
  <si>
    <t xml:space="preserve"> Anhui</t>
    <phoneticPr fontId="5" type="noConversion"/>
  </si>
  <si>
    <t>福    建</t>
    <phoneticPr fontId="5" type="noConversion"/>
  </si>
  <si>
    <t xml:space="preserve"> Fujian</t>
    <phoneticPr fontId="5" type="noConversion"/>
  </si>
  <si>
    <t>江    西</t>
    <phoneticPr fontId="5" type="noConversion"/>
  </si>
  <si>
    <t xml:space="preserve"> Jiangxi</t>
    <phoneticPr fontId="5" type="noConversion"/>
  </si>
  <si>
    <t xml:space="preserve"> Shandong</t>
    <phoneticPr fontId="5" type="noConversion"/>
  </si>
  <si>
    <t>河    南</t>
    <phoneticPr fontId="5" type="noConversion"/>
  </si>
  <si>
    <t xml:space="preserve"> Henan</t>
    <phoneticPr fontId="5" type="noConversion"/>
  </si>
  <si>
    <t>湖    北</t>
    <phoneticPr fontId="5" type="noConversion"/>
  </si>
  <si>
    <t xml:space="preserve"> Hubei</t>
    <phoneticPr fontId="5" type="noConversion"/>
  </si>
  <si>
    <t>湖    南</t>
    <phoneticPr fontId="5" type="noConversion"/>
  </si>
  <si>
    <t xml:space="preserve"> Hunan</t>
    <phoneticPr fontId="5" type="noConversion"/>
  </si>
  <si>
    <t xml:space="preserve"> Guangdong</t>
    <phoneticPr fontId="5" type="noConversion"/>
  </si>
  <si>
    <t xml:space="preserve"> Guangxi</t>
    <phoneticPr fontId="5" type="noConversion"/>
  </si>
  <si>
    <t>海    南</t>
    <phoneticPr fontId="5" type="noConversion"/>
  </si>
  <si>
    <t xml:space="preserve"> Hainan</t>
    <phoneticPr fontId="5" type="noConversion"/>
  </si>
  <si>
    <t xml:space="preserve"> Chongqing</t>
    <phoneticPr fontId="5" type="noConversion"/>
  </si>
  <si>
    <t xml:space="preserve"> Sichuan</t>
    <phoneticPr fontId="5" type="noConversion"/>
  </si>
  <si>
    <t xml:space="preserve"> Guizhou</t>
    <phoneticPr fontId="5" type="noConversion"/>
  </si>
  <si>
    <t xml:space="preserve"> Yunnan</t>
    <phoneticPr fontId="5" type="noConversion"/>
  </si>
  <si>
    <t>西    藏</t>
    <phoneticPr fontId="5" type="noConversion"/>
  </si>
  <si>
    <t xml:space="preserve"> Tibet</t>
    <phoneticPr fontId="5" type="noConversion"/>
  </si>
  <si>
    <t xml:space="preserve"> Gansu</t>
    <phoneticPr fontId="5" type="noConversion"/>
  </si>
  <si>
    <t>青    海</t>
    <phoneticPr fontId="5" type="noConversion"/>
  </si>
  <si>
    <t xml:space="preserve"> Qinghai</t>
    <phoneticPr fontId="5" type="noConversion"/>
  </si>
  <si>
    <t xml:space="preserve"> Ningxia</t>
    <phoneticPr fontId="5" type="noConversion"/>
  </si>
  <si>
    <t>新    疆</t>
    <phoneticPr fontId="5" type="noConversion"/>
  </si>
  <si>
    <t xml:space="preserve"> Xinjiang</t>
    <phoneticPr fontId="5" type="noConversion"/>
  </si>
  <si>
    <t>香    港</t>
    <phoneticPr fontId="5" type="noConversion"/>
  </si>
  <si>
    <t>Hongkong</t>
    <phoneticPr fontId="5" type="noConversion"/>
  </si>
  <si>
    <t>台    湾</t>
    <phoneticPr fontId="5" type="noConversion"/>
  </si>
  <si>
    <t>Taiwan</t>
    <phoneticPr fontId="5" type="noConversion"/>
  </si>
  <si>
    <t>国    外</t>
    <phoneticPr fontId="5" type="noConversion"/>
  </si>
  <si>
    <t>Abroad</t>
    <phoneticPr fontId="5" type="noConversion"/>
  </si>
  <si>
    <t>USA</t>
  </si>
  <si>
    <t>日    本</t>
  </si>
  <si>
    <t>7-25  集積回路配置図設計登録申請と登録証書発行(2012年)</t>
    <phoneticPr fontId="5" type="noConversion"/>
  </si>
  <si>
    <t>申請数</t>
    <phoneticPr fontId="5" type="noConversion"/>
  </si>
  <si>
    <t>証書発行数</t>
    <phoneticPr fontId="5" type="noConversion"/>
  </si>
  <si>
    <t>合　計</t>
  </si>
  <si>
    <t>Application and Granted of New Variety Rights of Agriculture Plants</t>
    <phoneticPr fontId="5" type="noConversion"/>
  </si>
  <si>
    <t>(piece)</t>
    <phoneticPr fontId="5" type="noConversion"/>
  </si>
  <si>
    <t>Item</t>
    <phoneticPr fontId="5" type="noConversion"/>
  </si>
  <si>
    <t>Grand Total from 1999 to 2012</t>
    <phoneticPr fontId="5" type="noConversion"/>
  </si>
  <si>
    <t>Application</t>
    <phoneticPr fontId="5" type="noConversion"/>
  </si>
  <si>
    <t>Granted</t>
    <phoneticPr fontId="5" type="noConversion"/>
  </si>
  <si>
    <t>in 2012</t>
    <phoneticPr fontId="5" type="noConversion"/>
  </si>
  <si>
    <t>Total</t>
    <phoneticPr fontId="5" type="noConversion"/>
  </si>
  <si>
    <t>by Units</t>
    <phoneticPr fontId="5" type="noConversion"/>
  </si>
  <si>
    <t xml:space="preserve">  Domestic Research</t>
    <phoneticPr fontId="5" type="noConversion"/>
  </si>
  <si>
    <t xml:space="preserve">  Domestic Enterprises</t>
    <phoneticPr fontId="5" type="noConversion"/>
  </si>
  <si>
    <t xml:space="preserve">  Domestic Education</t>
    <phoneticPr fontId="5" type="noConversion"/>
  </si>
  <si>
    <t xml:space="preserve">  Domestic Individuals</t>
    <phoneticPr fontId="5" type="noConversion"/>
  </si>
  <si>
    <t xml:space="preserve">  Foreign Enterprises</t>
    <phoneticPr fontId="5" type="noConversion"/>
  </si>
  <si>
    <t xml:space="preserve">  Foreign Individuals</t>
    <phoneticPr fontId="5" type="noConversion"/>
  </si>
  <si>
    <t xml:space="preserve">  Foreign Education</t>
    <phoneticPr fontId="5" type="noConversion"/>
  </si>
  <si>
    <t xml:space="preserve">  Foreign Research</t>
    <phoneticPr fontId="5" type="noConversion"/>
  </si>
  <si>
    <t xml:space="preserve">by Plant Species </t>
    <phoneticPr fontId="5" type="noConversion"/>
  </si>
  <si>
    <t xml:space="preserve">  Field Crops</t>
    <phoneticPr fontId="5" type="noConversion"/>
  </si>
  <si>
    <t xml:space="preserve">  Vegetables</t>
    <phoneticPr fontId="5" type="noConversion"/>
  </si>
  <si>
    <t xml:space="preserve">  Flowers</t>
    <phoneticPr fontId="5" type="noConversion"/>
  </si>
  <si>
    <t xml:space="preserve">  Fruit Tree</t>
    <phoneticPr fontId="5" type="noConversion"/>
  </si>
  <si>
    <t xml:space="preserve">  Pasture</t>
    <phoneticPr fontId="5" type="noConversion"/>
  </si>
  <si>
    <t xml:space="preserve">  Others</t>
    <phoneticPr fontId="5" type="noConversion"/>
  </si>
  <si>
    <t>1999-2012年累計</t>
    <phoneticPr fontId="2" type="noConversion"/>
  </si>
  <si>
    <t>2012年申請</t>
    <phoneticPr fontId="2" type="noConversion"/>
  </si>
  <si>
    <t>一、機関性質別</t>
  </si>
  <si>
    <t xml:space="preserve">    国内科学研究</t>
  </si>
  <si>
    <t xml:space="preserve">    国内企業</t>
  </si>
  <si>
    <t xml:space="preserve">    国内教学</t>
  </si>
  <si>
    <t xml:space="preserve">    国内個人</t>
  </si>
  <si>
    <t xml:space="preserve">    国外企業</t>
  </si>
  <si>
    <t xml:space="preserve">    国外個人</t>
  </si>
  <si>
    <t xml:space="preserve">    国外教学</t>
  </si>
  <si>
    <t xml:space="preserve">    国外科学研究</t>
  </si>
  <si>
    <t>二、植物種類別</t>
  </si>
  <si>
    <t xml:space="preserve">    農作物</t>
  </si>
  <si>
    <t xml:space="preserve">    野菜</t>
  </si>
  <si>
    <t xml:space="preserve">    花卉</t>
  </si>
  <si>
    <t xml:space="preserve">    果樹</t>
  </si>
  <si>
    <t xml:space="preserve">    牧草</t>
  </si>
  <si>
    <t xml:space="preserve">    その他</t>
  </si>
  <si>
    <t>7-26  農業植物新品種権の申請と授権</t>
    <phoneticPr fontId="5" type="noConversion"/>
  </si>
  <si>
    <t xml:space="preserve">Application and Granted of New Variety Rights of Agriculture Plants </t>
    <phoneticPr fontId="5" type="noConversion"/>
  </si>
  <si>
    <t>(piece)</t>
    <phoneticPr fontId="5" type="noConversion"/>
  </si>
  <si>
    <t>Region</t>
    <phoneticPr fontId="5" type="noConversion"/>
  </si>
  <si>
    <t>Grand Total from 1999 to 2012</t>
    <phoneticPr fontId="5" type="noConversion"/>
  </si>
  <si>
    <t>Application</t>
    <phoneticPr fontId="5" type="noConversion"/>
  </si>
  <si>
    <t>Granted</t>
    <phoneticPr fontId="5" type="noConversion"/>
  </si>
  <si>
    <t>in 2012</t>
    <phoneticPr fontId="5" type="noConversion"/>
  </si>
  <si>
    <t>Domestic</t>
  </si>
  <si>
    <t xml:space="preserve"> Eastern Region</t>
  </si>
  <si>
    <t xml:space="preserve"> Middle Region</t>
  </si>
  <si>
    <t xml:space="preserve"> Western Region</t>
  </si>
  <si>
    <t xml:space="preserve"> Beijing</t>
  </si>
  <si>
    <t xml:space="preserve"> Tianjin</t>
  </si>
  <si>
    <t xml:space="preserve"> Hebei</t>
  </si>
  <si>
    <t xml:space="preserve"> Shanxi</t>
  </si>
  <si>
    <t xml:space="preserve"> Inner Mongolia</t>
  </si>
  <si>
    <t xml:space="preserve"> Liaoning</t>
  </si>
  <si>
    <t xml:space="preserve"> Jilin</t>
  </si>
  <si>
    <t xml:space="preserve"> Heilongjiang</t>
  </si>
  <si>
    <t>上    海</t>
  </si>
  <si>
    <t xml:space="preserve"> Shanghai</t>
  </si>
  <si>
    <t xml:space="preserve"> Jiangsu</t>
  </si>
  <si>
    <t xml:space="preserve"> Zhejiang</t>
  </si>
  <si>
    <t xml:space="preserve"> Anhui</t>
  </si>
  <si>
    <t xml:space="preserve"> Fujian</t>
  </si>
  <si>
    <t xml:space="preserve"> Jiangxi</t>
  </si>
  <si>
    <t xml:space="preserve"> Shandong</t>
  </si>
  <si>
    <t>河    南</t>
  </si>
  <si>
    <t xml:space="preserve"> Henan</t>
  </si>
  <si>
    <t>湖    北</t>
  </si>
  <si>
    <t xml:space="preserve"> Hubei</t>
  </si>
  <si>
    <t>湖    南</t>
  </si>
  <si>
    <t xml:space="preserve"> Hunan</t>
  </si>
  <si>
    <t xml:space="preserve"> Guangdong</t>
  </si>
  <si>
    <t xml:space="preserve"> Guangxi</t>
  </si>
  <si>
    <t>海    南</t>
  </si>
  <si>
    <t xml:space="preserve"> Hainan</t>
  </si>
  <si>
    <t xml:space="preserve"> Chongqing</t>
  </si>
  <si>
    <t xml:space="preserve"> Sichuan</t>
  </si>
  <si>
    <t xml:space="preserve"> Guizhou</t>
  </si>
  <si>
    <t xml:space="preserve"> Yunnan</t>
  </si>
  <si>
    <t>西    藏</t>
  </si>
  <si>
    <t xml:space="preserve"> Tibet</t>
  </si>
  <si>
    <t xml:space="preserve"> Shaanxi</t>
  </si>
  <si>
    <t xml:space="preserve"> Gansu</t>
  </si>
  <si>
    <t>青    海</t>
  </si>
  <si>
    <t xml:space="preserve"> Qinghai</t>
  </si>
  <si>
    <t xml:space="preserve"> Ningxia</t>
  </si>
  <si>
    <t>新    疆</t>
  </si>
  <si>
    <t xml:space="preserve"> Xinjiang</t>
  </si>
  <si>
    <t>Taiwan</t>
  </si>
  <si>
    <t>国    外</t>
    <phoneticPr fontId="5" type="noConversion"/>
  </si>
  <si>
    <t>Abroad</t>
  </si>
  <si>
    <t>Korea</t>
  </si>
  <si>
    <t>England</t>
  </si>
  <si>
    <t xml:space="preserve">Ireland </t>
  </si>
  <si>
    <t>全    国</t>
  </si>
  <si>
    <t>アイルランド</t>
    <phoneticPr fontId="2" type="noConversion"/>
  </si>
  <si>
    <t>スイス</t>
    <phoneticPr fontId="2" type="noConversion"/>
  </si>
  <si>
    <t>7-27  各地区の農業植物新品種権の申請と授権</t>
    <phoneticPr fontId="5" type="noConversion"/>
  </si>
  <si>
    <t xml:space="preserve">  屠殺、加工</t>
    <phoneticPr fontId="5" type="noConversion"/>
  </si>
  <si>
    <t>Contract Deals in Domestic Technical Markets  by Type of Contracts</t>
  </si>
  <si>
    <t>by Type of Technical Income</t>
    <phoneticPr fontId="5" type="noConversion"/>
  </si>
  <si>
    <t>Technology Development</t>
  </si>
  <si>
    <t xml:space="preserve">   Commissioned Development</t>
    <phoneticPr fontId="5" type="noConversion"/>
  </si>
  <si>
    <t xml:space="preserve">   Cooperated Development</t>
    <phoneticPr fontId="5" type="noConversion"/>
  </si>
  <si>
    <t>Technology Transfer</t>
  </si>
  <si>
    <t xml:space="preserve">   Technical Secrets Transfer</t>
    <phoneticPr fontId="5" type="noConversion"/>
  </si>
  <si>
    <t xml:space="preserve">    Patent License Transfer</t>
    <phoneticPr fontId="5" type="noConversion"/>
  </si>
  <si>
    <t xml:space="preserve">    Patent Right Transfer</t>
    <phoneticPr fontId="5" type="noConversion"/>
  </si>
  <si>
    <t xml:space="preserve">    Patent Application Right Transfer</t>
    <phoneticPr fontId="5" type="noConversion"/>
  </si>
  <si>
    <t xml:space="preserve">    Computer Software Copyright Transfer</t>
    <phoneticPr fontId="5" type="noConversion"/>
  </si>
  <si>
    <t xml:space="preserve">    Integrated Circuit Layout Design</t>
    <phoneticPr fontId="5" type="noConversion"/>
  </si>
  <si>
    <t xml:space="preserve">       Exclusive Right Transfer</t>
    <phoneticPr fontId="5" type="noConversion"/>
  </si>
  <si>
    <t xml:space="preserve">    New Species of Animals and Plants</t>
    <phoneticPr fontId="5" type="noConversion"/>
  </si>
  <si>
    <t xml:space="preserve">       Patent Right Transfer</t>
    <phoneticPr fontId="5" type="noConversion"/>
  </si>
  <si>
    <t xml:space="preserve">    New Species of Biology and Medicine</t>
    <phoneticPr fontId="5" type="noConversion"/>
  </si>
  <si>
    <t>Technology Consultation</t>
  </si>
  <si>
    <t>Technology Service</t>
  </si>
  <si>
    <t xml:space="preserve">    Normal Technology Service</t>
    <phoneticPr fontId="5" type="noConversion"/>
  </si>
  <si>
    <t xml:space="preserve">    Technology Intermediary</t>
    <phoneticPr fontId="5" type="noConversion"/>
  </si>
  <si>
    <t xml:space="preserve">    Technology Training</t>
    <phoneticPr fontId="5" type="noConversion"/>
  </si>
  <si>
    <t>by Intellectural Right</t>
    <phoneticPr fontId="5" type="noConversion"/>
  </si>
  <si>
    <t>Technology Secrets</t>
  </si>
  <si>
    <t>Patent</t>
    <phoneticPr fontId="5" type="noConversion"/>
  </si>
  <si>
    <t xml:space="preserve">    Invention</t>
    <phoneticPr fontId="5" type="noConversion"/>
  </si>
  <si>
    <t xml:space="preserve">    Utility Model</t>
    <phoneticPr fontId="5" type="noConversion"/>
  </si>
  <si>
    <t xml:space="preserve">    Design</t>
    <phoneticPr fontId="5" type="noConversion"/>
  </si>
  <si>
    <t>Computer Software</t>
  </si>
  <si>
    <t>New Species of Animals and Plants</t>
  </si>
  <si>
    <t>IC Layout Design</t>
  </si>
  <si>
    <t>New Species of Biology and Medicine</t>
  </si>
  <si>
    <t>by Technical Field</t>
    <phoneticPr fontId="5" type="noConversion"/>
  </si>
  <si>
    <t>IT Technology</t>
  </si>
  <si>
    <t>Aviation and Aerospace Technology</t>
  </si>
  <si>
    <t>Advanced Manufacture Technology</t>
  </si>
  <si>
    <t>Biology,Medicine and Medical Machine 
  Technology</t>
    <phoneticPr fontId="5" type="noConversion"/>
  </si>
  <si>
    <t>Advanced Material and Aplication</t>
  </si>
  <si>
    <t>New Energy and Power Saving</t>
  </si>
  <si>
    <t>Environment and Source Application 
  Technology</t>
    <phoneticPr fontId="5" type="noConversion"/>
  </si>
  <si>
    <t>Nuclear Application Technology</t>
  </si>
  <si>
    <t>Agriculture Technology</t>
  </si>
  <si>
    <t>Modern Traffic</t>
  </si>
  <si>
    <t>Urban Construction and Social Development</t>
  </si>
  <si>
    <t>by Socail and Economic Objectives</t>
    <phoneticPr fontId="5" type="noConversion"/>
  </si>
  <si>
    <t>Farming,Forestry and Fishery</t>
  </si>
  <si>
    <t>Industry</t>
  </si>
  <si>
    <t>Energy Production and Application</t>
  </si>
  <si>
    <t>Infrastructure</t>
  </si>
  <si>
    <t>Environmental Harness and Protection</t>
  </si>
  <si>
    <t>Sanitation (Excluding Pollution)</t>
  </si>
  <si>
    <t>Social Development and Social Service</t>
  </si>
  <si>
    <t>Earth and Atmosphere Exploration and Utility</t>
  </si>
  <si>
    <t>Science Development</t>
  </si>
  <si>
    <t>Civil Aerospace</t>
  </si>
  <si>
    <t>国防</t>
  </si>
  <si>
    <t>Defense</t>
  </si>
  <si>
    <t>7-28  全国技術市場の成立契約数</t>
    <phoneticPr fontId="5" type="noConversion"/>
  </si>
  <si>
    <t>合   計</t>
  </si>
  <si>
    <t>一、契約種類別</t>
  </si>
  <si>
    <t xml:space="preserve">    技術開発</t>
  </si>
  <si>
    <t xml:space="preserve">  協力開発</t>
  </si>
  <si>
    <t>技術開発</t>
  </si>
  <si>
    <t>技術開発</t>
    <phoneticPr fontId="2" type="noConversion"/>
  </si>
  <si>
    <t xml:space="preserve">  開発委託</t>
    <phoneticPr fontId="2" type="noConversion"/>
  </si>
  <si>
    <t xml:space="preserve">    技術譲渡</t>
  </si>
  <si>
    <t xml:space="preserve">  ノウハウ譲渡</t>
  </si>
  <si>
    <t xml:space="preserve">  特許実施許諾譲渡</t>
  </si>
  <si>
    <t xml:space="preserve">  特許権譲渡</t>
  </si>
  <si>
    <t xml:space="preserve">  特許出願権譲渡</t>
  </si>
  <si>
    <t xml:space="preserve">  コンピュータソフトウェア著作権譲渡</t>
  </si>
  <si>
    <t xml:space="preserve">  集積回路のレイアウト設計</t>
  </si>
  <si>
    <t xml:space="preserve">    専有権譲渡</t>
  </si>
  <si>
    <t xml:space="preserve"> 動物や植物の新しい品種権譲渡</t>
  </si>
  <si>
    <t xml:space="preserve">  生物、医薬の新しい品種権譲渡</t>
  </si>
  <si>
    <t xml:space="preserve">    技術コンサルティング</t>
  </si>
  <si>
    <t xml:space="preserve">    技術サービス</t>
  </si>
  <si>
    <t xml:space="preserve">  一般的な技術サービス</t>
  </si>
  <si>
    <t>技術コンサルティング</t>
  </si>
  <si>
    <t>技術コンサルティング</t>
    <phoneticPr fontId="2" type="noConversion"/>
  </si>
  <si>
    <t>技術サービス</t>
  </si>
  <si>
    <t>技術サービス</t>
    <phoneticPr fontId="2" type="noConversion"/>
  </si>
  <si>
    <t xml:space="preserve">  技術仲介</t>
  </si>
  <si>
    <t xml:space="preserve">  技術訓練</t>
  </si>
  <si>
    <t>二、知的財産権の構成分押し</t>
  </si>
  <si>
    <t>技術秘密</t>
  </si>
  <si>
    <t>特許</t>
  </si>
  <si>
    <t xml:space="preserve">  発明特許</t>
  </si>
  <si>
    <t xml:space="preserve">  実用新案特許</t>
  </si>
  <si>
    <t xml:space="preserve">  意匠特許</t>
  </si>
  <si>
    <t>コンピュータソフトウェア</t>
  </si>
  <si>
    <t>動物や植物の新しい品種</t>
  </si>
  <si>
    <t>集積回路のレイアウト設計</t>
  </si>
  <si>
    <t>生物、医薬の新しい品種</t>
  </si>
  <si>
    <t>未関連の知的財産権</t>
  </si>
  <si>
    <t>三、押し技術分野分</t>
  </si>
  <si>
    <t>電子情報技術</t>
  </si>
  <si>
    <t>航空宇宙技術</t>
  </si>
  <si>
    <t>先進的な製造技術</t>
  </si>
  <si>
    <t>生物、医薬、医療機器技術</t>
  </si>
  <si>
    <t>新材料及びその応用</t>
  </si>
  <si>
    <t>新エネルギーと高効率省エネ</t>
  </si>
  <si>
    <t>環境保護と資源の総合利用技術</t>
  </si>
  <si>
    <t>核応用技術</t>
  </si>
  <si>
    <t>農業技術</t>
  </si>
  <si>
    <t>現代交通</t>
  </si>
  <si>
    <t>都市建設と社会発展</t>
  </si>
  <si>
    <t>四、押し社会経済目標分</t>
  </si>
  <si>
    <t>農業、林業、漁業の発展</t>
  </si>
  <si>
    <t>工業の発展を促進する</t>
  </si>
  <si>
    <t>エネルギーの生産や合理的に利用して</t>
  </si>
  <si>
    <t>インフラの発展</t>
  </si>
  <si>
    <t>衛生、汚染）</t>
  </si>
  <si>
    <t>社会の発展と社会サービス</t>
  </si>
  <si>
    <t>地球や大気の探査と利用</t>
  </si>
  <si>
    <t>知識の発展</t>
  </si>
  <si>
    <t>民間の空間</t>
  </si>
  <si>
    <t>Value of Contract Deals in Domestic Technical Markets by Type of Contracts</t>
  </si>
  <si>
    <t>(10 000 yuan)</t>
    <phoneticPr fontId="5" type="noConversion"/>
  </si>
  <si>
    <t>by Type of Technical Income</t>
    <phoneticPr fontId="5" type="noConversion"/>
  </si>
  <si>
    <t xml:space="preserve">    Commissioned Development</t>
    <phoneticPr fontId="5" type="noConversion"/>
  </si>
  <si>
    <t xml:space="preserve">    Cooperated Development</t>
    <phoneticPr fontId="5" type="noConversion"/>
  </si>
  <si>
    <t xml:space="preserve">    Technical Secrets Transfer</t>
    <phoneticPr fontId="5" type="noConversion"/>
  </si>
  <si>
    <t xml:space="preserve">    Patent License Transfer</t>
    <phoneticPr fontId="5" type="noConversion"/>
  </si>
  <si>
    <t xml:space="preserve">    Patent Right Transfer</t>
    <phoneticPr fontId="5" type="noConversion"/>
  </si>
  <si>
    <t xml:space="preserve">    Patent Application Right Transfer</t>
    <phoneticPr fontId="5" type="noConversion"/>
  </si>
  <si>
    <t xml:space="preserve">    Integrated Circuit Layout Design</t>
    <phoneticPr fontId="5" type="noConversion"/>
  </si>
  <si>
    <t xml:space="preserve">       Exclusive Right Transfer</t>
    <phoneticPr fontId="5" type="noConversion"/>
  </si>
  <si>
    <t xml:space="preserve">    New Species of Animals and Plants</t>
    <phoneticPr fontId="5" type="noConversion"/>
  </si>
  <si>
    <t xml:space="preserve">        Patent Right Transfer</t>
    <phoneticPr fontId="5" type="noConversion"/>
  </si>
  <si>
    <t xml:space="preserve">    New Species of Biology and Medicine</t>
    <phoneticPr fontId="5" type="noConversion"/>
  </si>
  <si>
    <t xml:space="preserve">       Patent Right Transfer</t>
    <phoneticPr fontId="5" type="noConversion"/>
  </si>
  <si>
    <t xml:space="preserve">    Normal Technology Service</t>
    <phoneticPr fontId="5" type="noConversion"/>
  </si>
  <si>
    <t xml:space="preserve">    Technology Intermediary</t>
    <phoneticPr fontId="5" type="noConversion"/>
  </si>
  <si>
    <t xml:space="preserve">    Technology Training</t>
    <phoneticPr fontId="5" type="noConversion"/>
  </si>
  <si>
    <t>by Intellectural Right</t>
    <phoneticPr fontId="5" type="noConversion"/>
  </si>
  <si>
    <t xml:space="preserve">    Invention</t>
    <phoneticPr fontId="5" type="noConversion"/>
  </si>
  <si>
    <t xml:space="preserve">    Utility Model</t>
    <phoneticPr fontId="5" type="noConversion"/>
  </si>
  <si>
    <t xml:space="preserve">    Design</t>
    <phoneticPr fontId="5" type="noConversion"/>
  </si>
  <si>
    <t>by Technical Field</t>
    <phoneticPr fontId="5" type="noConversion"/>
  </si>
  <si>
    <t xml:space="preserve">Biology,Medicine and Medical Machine </t>
    <phoneticPr fontId="5" type="noConversion"/>
  </si>
  <si>
    <t xml:space="preserve">      Technology</t>
    <phoneticPr fontId="5" type="noConversion"/>
  </si>
  <si>
    <t>Environment and Source Application</t>
    <phoneticPr fontId="5" type="noConversion"/>
  </si>
  <si>
    <t xml:space="preserve">     Technology</t>
    <phoneticPr fontId="5" type="noConversion"/>
  </si>
  <si>
    <t xml:space="preserve">Urban Construction and Social </t>
    <phoneticPr fontId="5" type="noConversion"/>
  </si>
  <si>
    <t xml:space="preserve">   Development</t>
    <phoneticPr fontId="5" type="noConversion"/>
  </si>
  <si>
    <t>by Socail and Economic Objectives</t>
    <phoneticPr fontId="5" type="noConversion"/>
  </si>
  <si>
    <t xml:space="preserve">Earth and Atmosphere Exploration </t>
    <phoneticPr fontId="5" type="noConversion"/>
  </si>
  <si>
    <t xml:space="preserve">    and Utility</t>
    <phoneticPr fontId="5" type="noConversion"/>
  </si>
  <si>
    <t>7-29  全国技術市場の取引成立金額</t>
    <phoneticPr fontId="5" type="noConversion"/>
  </si>
  <si>
    <t>単位：万元</t>
  </si>
  <si>
    <t>項目</t>
    <phoneticPr fontId="2" type="noConversion"/>
  </si>
  <si>
    <t>技術譲渡</t>
  </si>
  <si>
    <t>技術譲渡</t>
    <phoneticPr fontId="2" type="noConversion"/>
  </si>
  <si>
    <t xml:space="preserve">  開発委託</t>
    <phoneticPr fontId="2" type="noConversion"/>
  </si>
  <si>
    <t xml:space="preserve"> 動物や植物の新しい品種権譲渡</t>
    <phoneticPr fontId="5" type="noConversion"/>
  </si>
  <si>
    <t xml:space="preserve">  一般的な技術サービス</t>
    <phoneticPr fontId="2" type="noConversion"/>
  </si>
  <si>
    <t xml:space="preserve">Contract Deals in Domestic Technical Markets by Category of </t>
    <phoneticPr fontId="5" type="noConversion"/>
  </si>
  <si>
    <t>Technology Seller and  Buyer</t>
  </si>
  <si>
    <t>Category of Technology Seller</t>
  </si>
  <si>
    <t>Governments</t>
  </si>
  <si>
    <t>Public Organizations</t>
  </si>
  <si>
    <t xml:space="preserve">       Research Institutes</t>
    <phoneticPr fontId="5" type="noConversion"/>
  </si>
  <si>
    <t xml:space="preserve">       Higher Education</t>
    <phoneticPr fontId="5" type="noConversion"/>
  </si>
  <si>
    <t xml:space="preserve">       Medical and Sanitation</t>
    <phoneticPr fontId="5" type="noConversion"/>
  </si>
  <si>
    <t xml:space="preserve">       Others</t>
    <phoneticPr fontId="5" type="noConversion"/>
  </si>
  <si>
    <t>Social Organization</t>
  </si>
  <si>
    <t>Enterprises</t>
  </si>
  <si>
    <t xml:space="preserve">       Domestic Funded Enterprises</t>
    <phoneticPr fontId="5" type="noConversion"/>
  </si>
  <si>
    <t xml:space="preserve">       Enterprises with Funds from Hongkong,</t>
    <phoneticPr fontId="5" type="noConversion"/>
  </si>
  <si>
    <t xml:space="preserve">          Macao and Taiwan</t>
    <phoneticPr fontId="5" type="noConversion"/>
  </si>
  <si>
    <t xml:space="preserve">       Foreign Funded Enterprises</t>
    <phoneticPr fontId="5" type="noConversion"/>
  </si>
  <si>
    <t xml:space="preserve">       Private Enterprises</t>
    <phoneticPr fontId="5" type="noConversion"/>
  </si>
  <si>
    <t xml:space="preserve">       Oversea Enterprises</t>
    <phoneticPr fontId="5" type="noConversion"/>
  </si>
  <si>
    <t>Natural Person</t>
  </si>
  <si>
    <t>Other Organizations</t>
  </si>
  <si>
    <t>Category of Technology Buyer</t>
  </si>
  <si>
    <t>7-30  商売方によって類別分全国技術市場取引契約数</t>
    <phoneticPr fontId="5" type="noConversion"/>
  </si>
  <si>
    <t>単位：項</t>
    <phoneticPr fontId="2" type="noConversion"/>
  </si>
  <si>
    <t>項  目</t>
  </si>
  <si>
    <t>一、売却側種類別</t>
  </si>
  <si>
    <t xml:space="preserve">    機関法人</t>
  </si>
  <si>
    <t xml:space="preserve">    事業法人</t>
    <phoneticPr fontId="2" type="noConversion"/>
  </si>
  <si>
    <t xml:space="preserve">     #科学研究機関</t>
  </si>
  <si>
    <t xml:space="preserve">      医療、衛生</t>
    <phoneticPr fontId="2" type="noConversion"/>
  </si>
  <si>
    <t xml:space="preserve">      その他</t>
  </si>
  <si>
    <t xml:space="preserve">    社団法人</t>
  </si>
  <si>
    <t xml:space="preserve">    企業法人</t>
  </si>
  <si>
    <t xml:space="preserve">  内資企業</t>
  </si>
  <si>
    <t xml:space="preserve">  香港・マカオ台灣商人投資企業</t>
  </si>
  <si>
    <t xml:space="preserve">  外商投資企業</t>
  </si>
  <si>
    <t xml:space="preserve">  自営</t>
  </si>
  <si>
    <t xml:space="preserve">  国外企業</t>
  </si>
  <si>
    <t xml:space="preserve">    自然人</t>
  </si>
  <si>
    <t>その他組織</t>
  </si>
  <si>
    <t>二、買主カテゴリ</t>
  </si>
  <si>
    <t xml:space="preserve">      医療、衛生</t>
    <phoneticPr fontId="2" type="noConversion"/>
  </si>
  <si>
    <t xml:space="preserve">    その他組織</t>
  </si>
  <si>
    <t>Value of Contract Deals in Domestic Technical Markets  by Category of</t>
    <phoneticPr fontId="5" type="noConversion"/>
  </si>
  <si>
    <t xml:space="preserve"> Technology Seller and  Buyer</t>
  </si>
  <si>
    <t>(10 000 yuan)</t>
    <phoneticPr fontId="5" type="noConversion"/>
  </si>
  <si>
    <t xml:space="preserve">     Research Institutes</t>
    <phoneticPr fontId="5" type="noConversion"/>
  </si>
  <si>
    <t xml:space="preserve">     Higher Education</t>
    <phoneticPr fontId="5" type="noConversion"/>
  </si>
  <si>
    <t xml:space="preserve">     Medical and Sanitation</t>
    <phoneticPr fontId="5" type="noConversion"/>
  </si>
  <si>
    <t xml:space="preserve">     Others</t>
    <phoneticPr fontId="5" type="noConversion"/>
  </si>
  <si>
    <t xml:space="preserve">     Domestic Funded Enterprises</t>
    <phoneticPr fontId="5" type="noConversion"/>
  </si>
  <si>
    <t xml:space="preserve">     Enterprises with Funds from Hongkong,</t>
    <phoneticPr fontId="5" type="noConversion"/>
  </si>
  <si>
    <t xml:space="preserve">        Macao and Taiwan</t>
    <phoneticPr fontId="5" type="noConversion"/>
  </si>
  <si>
    <t xml:space="preserve">     Foreign Funded Enterprises</t>
    <phoneticPr fontId="5" type="noConversion"/>
  </si>
  <si>
    <t xml:space="preserve">     Private Enterprises</t>
    <phoneticPr fontId="5" type="noConversion"/>
  </si>
  <si>
    <t xml:space="preserve">     Oversea Enterprises</t>
    <phoneticPr fontId="5" type="noConversion"/>
  </si>
  <si>
    <t>7-31  商売方によって類別分全国技術市場の成約金額</t>
    <phoneticPr fontId="5" type="noConversion"/>
  </si>
  <si>
    <t xml:space="preserve">    事業法人</t>
    <phoneticPr fontId="2" type="noConversion"/>
  </si>
  <si>
    <t>Contract Deals in Domestic Technical Markets by Region</t>
  </si>
  <si>
    <t>Region</t>
  </si>
  <si>
    <t>全   国</t>
    <phoneticPr fontId="5" type="noConversion"/>
  </si>
  <si>
    <t>National Total</t>
  </si>
  <si>
    <t xml:space="preserve">   </t>
  </si>
  <si>
    <t>Eastern Region</t>
    <phoneticPr fontId="5" type="noConversion"/>
  </si>
  <si>
    <t>Middle Region</t>
    <phoneticPr fontId="5" type="noConversion"/>
  </si>
  <si>
    <t>Western Region</t>
    <phoneticPr fontId="5" type="noConversion"/>
  </si>
  <si>
    <t>Northeast Region</t>
    <phoneticPr fontId="5" type="noConversion"/>
  </si>
  <si>
    <t>Beijing</t>
  </si>
  <si>
    <t>Tianjin</t>
  </si>
  <si>
    <t>Hebei</t>
  </si>
  <si>
    <t>Shanxi</t>
  </si>
  <si>
    <t>Inner Mongolia</t>
  </si>
  <si>
    <t>Liaoning</t>
  </si>
  <si>
    <t>Jilin</t>
  </si>
  <si>
    <t>Heilongjiang</t>
  </si>
  <si>
    <t>Shanghai</t>
  </si>
  <si>
    <t>Jiangsu</t>
  </si>
  <si>
    <t>Zhejiang</t>
  </si>
  <si>
    <t>Anhui</t>
  </si>
  <si>
    <t>Fujian</t>
  </si>
  <si>
    <t>Jiangxi</t>
  </si>
  <si>
    <t>Shandong</t>
  </si>
  <si>
    <t>Henan</t>
  </si>
  <si>
    <t>Hubei</t>
  </si>
  <si>
    <t>Hunan</t>
  </si>
  <si>
    <t>Guangdong</t>
  </si>
  <si>
    <t>Guangxi</t>
  </si>
  <si>
    <t>Hainan</t>
  </si>
  <si>
    <t>Chongqing</t>
  </si>
  <si>
    <t>Sichuan</t>
  </si>
  <si>
    <t>Guizhou</t>
  </si>
  <si>
    <t>Yunnan</t>
  </si>
  <si>
    <t>Tibet</t>
  </si>
  <si>
    <t>Shaanxi</t>
  </si>
  <si>
    <t>Gansu</t>
  </si>
  <si>
    <t>Qinghai</t>
  </si>
  <si>
    <t>Ningxia</t>
  </si>
  <si>
    <t>Xinjiang</t>
  </si>
  <si>
    <t>Hongkong,Macao &amp; Taiwan</t>
  </si>
  <si>
    <t>国    外</t>
  </si>
  <si>
    <t>7-32  各地区の技術市場の契約取引数</t>
    <phoneticPr fontId="5" type="noConversion"/>
  </si>
  <si>
    <t>地    区</t>
  </si>
  <si>
    <t>香港・マカオ・台湾</t>
    <phoneticPr fontId="2" type="noConversion"/>
  </si>
  <si>
    <t>Value of Contract Deals in Domestic Technical Markets by Region</t>
  </si>
  <si>
    <t>(10 000 yuan)</t>
    <phoneticPr fontId="5" type="noConversion"/>
  </si>
  <si>
    <t>全   国</t>
    <phoneticPr fontId="5" type="noConversion"/>
  </si>
  <si>
    <t>Eastern Region</t>
  </si>
  <si>
    <t>Middle Region</t>
  </si>
  <si>
    <t>Hongkong,</t>
    <phoneticPr fontId="5" type="noConversion"/>
  </si>
  <si>
    <t>Macao &amp; Taiwan</t>
  </si>
  <si>
    <t>7-33  各地区の技術市場の契約成立金額</t>
    <phoneticPr fontId="5" type="noConversion"/>
  </si>
  <si>
    <t>Contract Inflows to Domestic Technical Markets by Region</t>
  </si>
  <si>
    <t>National Total</t>
    <phoneticPr fontId="5" type="noConversion"/>
  </si>
  <si>
    <t> 205845</t>
  </si>
  <si>
    <t>Eastern Region</t>
    <phoneticPr fontId="5" type="noConversion"/>
  </si>
  <si>
    <t>Beijing</t>
    <phoneticPr fontId="5" type="noConversion"/>
  </si>
  <si>
    <t>Tianjin</t>
    <phoneticPr fontId="5" type="noConversion"/>
  </si>
  <si>
    <t>Hebei</t>
    <phoneticPr fontId="5" type="noConversion"/>
  </si>
  <si>
    <t>Shanxi</t>
    <phoneticPr fontId="5" type="noConversion"/>
  </si>
  <si>
    <t>Inner Mongolia</t>
    <phoneticPr fontId="5" type="noConversion"/>
  </si>
  <si>
    <t>Liaoning</t>
    <phoneticPr fontId="5" type="noConversion"/>
  </si>
  <si>
    <t>Jilin</t>
    <phoneticPr fontId="5" type="noConversion"/>
  </si>
  <si>
    <t>Heilongjiang</t>
    <phoneticPr fontId="5" type="noConversion"/>
  </si>
  <si>
    <t>Shanghai</t>
    <phoneticPr fontId="5" type="noConversion"/>
  </si>
  <si>
    <t>Jiangsu</t>
    <phoneticPr fontId="5" type="noConversion"/>
  </si>
  <si>
    <t>Zhejiang</t>
    <phoneticPr fontId="5" type="noConversion"/>
  </si>
  <si>
    <t>Anhui</t>
    <phoneticPr fontId="5" type="noConversion"/>
  </si>
  <si>
    <t>Fujian</t>
    <phoneticPr fontId="5" type="noConversion"/>
  </si>
  <si>
    <t>Jiangxi</t>
    <phoneticPr fontId="5" type="noConversion"/>
  </si>
  <si>
    <t>Shandong</t>
    <phoneticPr fontId="5" type="noConversion"/>
  </si>
  <si>
    <t>Henan</t>
    <phoneticPr fontId="5" type="noConversion"/>
  </si>
  <si>
    <t>Hubei</t>
    <phoneticPr fontId="5" type="noConversion"/>
  </si>
  <si>
    <t>Hunan</t>
    <phoneticPr fontId="5" type="noConversion"/>
  </si>
  <si>
    <t>Guangdong</t>
    <phoneticPr fontId="5" type="noConversion"/>
  </si>
  <si>
    <t>Guangxi</t>
    <phoneticPr fontId="5" type="noConversion"/>
  </si>
  <si>
    <t>Hainan</t>
    <phoneticPr fontId="5" type="noConversion"/>
  </si>
  <si>
    <t>Chongqing</t>
    <phoneticPr fontId="5" type="noConversion"/>
  </si>
  <si>
    <t>Sichuan</t>
    <phoneticPr fontId="5" type="noConversion"/>
  </si>
  <si>
    <t>Guizhou</t>
    <phoneticPr fontId="5" type="noConversion"/>
  </si>
  <si>
    <t>Yunnan</t>
    <phoneticPr fontId="5" type="noConversion"/>
  </si>
  <si>
    <t>Tibet</t>
    <phoneticPr fontId="5" type="noConversion"/>
  </si>
  <si>
    <t>Shaanxi</t>
    <phoneticPr fontId="5" type="noConversion"/>
  </si>
  <si>
    <t>Gansu</t>
    <phoneticPr fontId="5" type="noConversion"/>
  </si>
  <si>
    <t>Qinghai</t>
    <phoneticPr fontId="5" type="noConversion"/>
  </si>
  <si>
    <t>Ningxia</t>
    <phoneticPr fontId="5" type="noConversion"/>
  </si>
  <si>
    <t>Xinjiang</t>
    <phoneticPr fontId="5" type="noConversion"/>
  </si>
  <si>
    <t>Hongkong, Macao &amp; Taiwan</t>
    <phoneticPr fontId="5" type="noConversion"/>
  </si>
  <si>
    <t>Others</t>
    <phoneticPr fontId="5" type="noConversion"/>
  </si>
  <si>
    <t>7-34  技術市場の技術流入地域（契約数）</t>
    <phoneticPr fontId="5" type="noConversion"/>
  </si>
  <si>
    <t>Value of Contract Inflows to Domestic Technical Markets by Region</t>
  </si>
  <si>
    <t>Western Region</t>
  </si>
  <si>
    <t>Hongkong, Macao &amp; Taiwan</t>
  </si>
  <si>
    <t>7-35  技術市場の技術流入地域（契約金額）</t>
    <phoneticPr fontId="5" type="noConversion"/>
  </si>
  <si>
    <t>Technology</t>
  </si>
  <si>
    <t>Development</t>
  </si>
  <si>
    <t>Transfer</t>
  </si>
  <si>
    <t>Consultation</t>
  </si>
  <si>
    <t>Service</t>
  </si>
  <si>
    <t>7-36   契約種類別の技術市場の技術流入地域（契約数）(2012年)</t>
    <phoneticPr fontId="5" type="noConversion"/>
  </si>
  <si>
    <t>Contract Inflows to Domestic Technical Markets by Region (2012)</t>
    <phoneticPr fontId="5" type="noConversion"/>
  </si>
  <si>
    <t>全   国</t>
    <phoneticPr fontId="5" type="noConversion"/>
  </si>
  <si>
    <t>National Total</t>
    <phoneticPr fontId="5" type="noConversion"/>
  </si>
  <si>
    <t xml:space="preserve">   </t>
    <phoneticPr fontId="5" type="noConversion"/>
  </si>
  <si>
    <t>Eastern Region</t>
    <phoneticPr fontId="5" type="noConversion"/>
  </si>
  <si>
    <t>Middle Region</t>
    <phoneticPr fontId="5" type="noConversion"/>
  </si>
  <si>
    <t>Western Region</t>
    <phoneticPr fontId="5" type="noConversion"/>
  </si>
  <si>
    <t>Northeast Region</t>
    <phoneticPr fontId="5" type="noConversion"/>
  </si>
  <si>
    <t>Beijing</t>
    <phoneticPr fontId="5" type="noConversion"/>
  </si>
  <si>
    <t>Tianjin</t>
    <phoneticPr fontId="5" type="noConversion"/>
  </si>
  <si>
    <t>Hebei</t>
    <phoneticPr fontId="5" type="noConversion"/>
  </si>
  <si>
    <t>Shanxi</t>
    <phoneticPr fontId="5" type="noConversion"/>
  </si>
  <si>
    <t>Inner Mongolia</t>
    <phoneticPr fontId="5" type="noConversion"/>
  </si>
  <si>
    <t>Liaoning</t>
    <phoneticPr fontId="5" type="noConversion"/>
  </si>
  <si>
    <t>Jilin</t>
    <phoneticPr fontId="5" type="noConversion"/>
  </si>
  <si>
    <t>Heilongjiang</t>
    <phoneticPr fontId="5" type="noConversion"/>
  </si>
  <si>
    <t>Shanghai</t>
    <phoneticPr fontId="5" type="noConversion"/>
  </si>
  <si>
    <t>Jiangsu</t>
    <phoneticPr fontId="5" type="noConversion"/>
  </si>
  <si>
    <t>Zhejiang</t>
    <phoneticPr fontId="5" type="noConversion"/>
  </si>
  <si>
    <t>Anhui</t>
    <phoneticPr fontId="5" type="noConversion"/>
  </si>
  <si>
    <t>Fujian</t>
    <phoneticPr fontId="5" type="noConversion"/>
  </si>
  <si>
    <t>Shandong</t>
    <phoneticPr fontId="5" type="noConversion"/>
  </si>
  <si>
    <t>Henan</t>
    <phoneticPr fontId="5" type="noConversion"/>
  </si>
  <si>
    <t>Hubei</t>
    <phoneticPr fontId="5" type="noConversion"/>
  </si>
  <si>
    <t>Hunan</t>
    <phoneticPr fontId="5" type="noConversion"/>
  </si>
  <si>
    <t>Guangxi</t>
    <phoneticPr fontId="5" type="noConversion"/>
  </si>
  <si>
    <t>Hainan</t>
    <phoneticPr fontId="5" type="noConversion"/>
  </si>
  <si>
    <t>Chongqing</t>
    <phoneticPr fontId="5" type="noConversion"/>
  </si>
  <si>
    <t>Sichuan</t>
    <phoneticPr fontId="5" type="noConversion"/>
  </si>
  <si>
    <t>Yunnan</t>
    <phoneticPr fontId="5" type="noConversion"/>
  </si>
  <si>
    <t>Tibet</t>
    <phoneticPr fontId="5" type="noConversion"/>
  </si>
  <si>
    <t>Shaanxi</t>
    <phoneticPr fontId="5" type="noConversion"/>
  </si>
  <si>
    <t>Qinghai</t>
    <phoneticPr fontId="5" type="noConversion"/>
  </si>
  <si>
    <t>Xinjiang</t>
    <phoneticPr fontId="5" type="noConversion"/>
  </si>
  <si>
    <t>Others</t>
    <phoneticPr fontId="5" type="noConversion"/>
  </si>
  <si>
    <t>Value of Contract Inflows to Domestic Technical Markets by Region (2012)</t>
    <phoneticPr fontId="5" type="noConversion"/>
  </si>
  <si>
    <t>(10 000 yuan)</t>
    <phoneticPr fontId="5" type="noConversion"/>
  </si>
  <si>
    <t>全   国</t>
    <phoneticPr fontId="5" type="noConversion"/>
  </si>
  <si>
    <t>Northeast Region</t>
    <phoneticPr fontId="5" type="noConversion"/>
  </si>
  <si>
    <t>Others</t>
    <phoneticPr fontId="5" type="noConversion"/>
  </si>
  <si>
    <t>7-37  契約種類別技術市場の技術流入地域（契約金額）(2012年)</t>
    <phoneticPr fontId="5" type="noConversion"/>
  </si>
  <si>
    <t>香港・マカオ・台湾</t>
    <phoneticPr fontId="2" type="noConversion"/>
  </si>
  <si>
    <t>Foreign Technology Contracts Imported by Region(2012)</t>
    <phoneticPr fontId="5" type="noConversion"/>
  </si>
  <si>
    <t>Region</t>
    <phoneticPr fontId="5" type="noConversion"/>
  </si>
  <si>
    <t>Number of Contracts</t>
    <phoneticPr fontId="5" type="noConversion"/>
  </si>
  <si>
    <t>Value of Contracts</t>
    <phoneticPr fontId="5" type="noConversion"/>
  </si>
  <si>
    <t>(item)</t>
    <phoneticPr fontId="5" type="noConversion"/>
  </si>
  <si>
    <t>(USD 10 000)</t>
    <phoneticPr fontId="5" type="noConversion"/>
  </si>
  <si>
    <t>for Technology</t>
    <phoneticPr fontId="5" type="noConversion"/>
  </si>
  <si>
    <t>全   国</t>
    <phoneticPr fontId="5" type="noConversion"/>
  </si>
  <si>
    <t>National Total</t>
    <phoneticPr fontId="5" type="noConversion"/>
  </si>
  <si>
    <t xml:space="preserve">   </t>
    <phoneticPr fontId="5" type="noConversion"/>
  </si>
  <si>
    <t>Eastern Region</t>
    <phoneticPr fontId="5" type="noConversion"/>
  </si>
  <si>
    <t>Middle Region</t>
    <phoneticPr fontId="5" type="noConversion"/>
  </si>
  <si>
    <t>Western Region</t>
    <phoneticPr fontId="5" type="noConversion"/>
  </si>
  <si>
    <t>Northeast Region</t>
    <phoneticPr fontId="5" type="noConversion"/>
  </si>
  <si>
    <t>Beijing</t>
    <phoneticPr fontId="5" type="noConversion"/>
  </si>
  <si>
    <t>Tianjin</t>
    <phoneticPr fontId="5" type="noConversion"/>
  </si>
  <si>
    <t>Hebei</t>
    <phoneticPr fontId="5" type="noConversion"/>
  </si>
  <si>
    <t>Shanxi</t>
    <phoneticPr fontId="5" type="noConversion"/>
  </si>
  <si>
    <t>Inner Mongolia</t>
    <phoneticPr fontId="5" type="noConversion"/>
  </si>
  <si>
    <t>Liaoning</t>
    <phoneticPr fontId="5" type="noConversion"/>
  </si>
  <si>
    <t>Dalian</t>
    <phoneticPr fontId="5" type="noConversion"/>
  </si>
  <si>
    <t>Jilin</t>
    <phoneticPr fontId="5" type="noConversion"/>
  </si>
  <si>
    <t>Heilongjiang</t>
    <phoneticPr fontId="5" type="noConversion"/>
  </si>
  <si>
    <t>Shanghai</t>
    <phoneticPr fontId="5" type="noConversion"/>
  </si>
  <si>
    <t>Jiangsu</t>
    <phoneticPr fontId="5" type="noConversion"/>
  </si>
  <si>
    <t>Zhejiang</t>
    <phoneticPr fontId="5" type="noConversion"/>
  </si>
  <si>
    <t>Ningbo</t>
    <phoneticPr fontId="5" type="noConversion"/>
  </si>
  <si>
    <t>Anhui</t>
    <phoneticPr fontId="5" type="noConversion"/>
  </si>
  <si>
    <t>Fujian</t>
    <phoneticPr fontId="5" type="noConversion"/>
  </si>
  <si>
    <t>Xiamen</t>
    <phoneticPr fontId="5" type="noConversion"/>
  </si>
  <si>
    <t>Jiangxi</t>
    <phoneticPr fontId="5" type="noConversion"/>
  </si>
  <si>
    <t>Shandong</t>
    <phoneticPr fontId="5" type="noConversion"/>
  </si>
  <si>
    <t>Qindao</t>
    <phoneticPr fontId="5" type="noConversion"/>
  </si>
  <si>
    <t>Hubei</t>
    <phoneticPr fontId="5" type="noConversion"/>
  </si>
  <si>
    <t>Hunan</t>
    <phoneticPr fontId="5" type="noConversion"/>
  </si>
  <si>
    <t>Guangdong</t>
    <phoneticPr fontId="5" type="noConversion"/>
  </si>
  <si>
    <t>Guangzhou</t>
    <phoneticPr fontId="5" type="noConversion"/>
  </si>
  <si>
    <t>Shenzhen</t>
    <phoneticPr fontId="5" type="noConversion"/>
  </si>
  <si>
    <t>珠 海 市</t>
  </si>
  <si>
    <t>Zhuhai</t>
    <phoneticPr fontId="5" type="noConversion"/>
  </si>
  <si>
    <t>Shantou</t>
    <phoneticPr fontId="5" type="noConversion"/>
  </si>
  <si>
    <t>Guangxi</t>
    <phoneticPr fontId="5" type="noConversion"/>
  </si>
  <si>
    <t>Hainan</t>
    <phoneticPr fontId="5" type="noConversion"/>
  </si>
  <si>
    <t>Chongqing</t>
    <phoneticPr fontId="5" type="noConversion"/>
  </si>
  <si>
    <t>Sichuan</t>
    <phoneticPr fontId="5" type="noConversion"/>
  </si>
  <si>
    <t>Guizhou</t>
    <phoneticPr fontId="5" type="noConversion"/>
  </si>
  <si>
    <t>Yunnan</t>
    <phoneticPr fontId="5" type="noConversion"/>
  </si>
  <si>
    <t>Tibet</t>
    <phoneticPr fontId="5" type="noConversion"/>
  </si>
  <si>
    <t>Shaanxi</t>
    <phoneticPr fontId="5" type="noConversion"/>
  </si>
  <si>
    <t>Gansu</t>
    <phoneticPr fontId="5" type="noConversion"/>
  </si>
  <si>
    <t>Qinghai</t>
    <phoneticPr fontId="5" type="noConversion"/>
  </si>
  <si>
    <t>Ningxia</t>
    <phoneticPr fontId="5" type="noConversion"/>
  </si>
  <si>
    <t>Xinjiang</t>
    <phoneticPr fontId="5" type="noConversion"/>
  </si>
  <si>
    <t xml:space="preserve">The Xinjiang Production and </t>
    <phoneticPr fontId="5" type="noConversion"/>
  </si>
  <si>
    <t xml:space="preserve">  Construction Corps</t>
    <phoneticPr fontId="5" type="noConversion"/>
  </si>
  <si>
    <t>Note: Some foreign technology contracts imported can't be classified by region, so the subtotal of all regions is not equal to the national total.</t>
    <phoneticPr fontId="5" type="noConversion"/>
  </si>
  <si>
    <t>7-38  地区別の国外技術導入契約(2012年)</t>
    <phoneticPr fontId="5" type="noConversion"/>
  </si>
  <si>
    <t>契約数（件）</t>
  </si>
  <si>
    <t>契約金額（万ドル）</t>
  </si>
  <si>
    <t>技術費</t>
  </si>
  <si>
    <t>青    島</t>
    <phoneticPr fontId="2" type="noConversion"/>
  </si>
  <si>
    <t>厦    門</t>
    <phoneticPr fontId="2" type="noConversion"/>
  </si>
  <si>
    <t>寧    波</t>
    <phoneticPr fontId="2" type="noConversion"/>
  </si>
  <si>
    <t>広　州 市</t>
    <phoneticPr fontId="2" type="noConversion"/>
  </si>
  <si>
    <t>汕  頭 市</t>
    <phoneticPr fontId="2" type="noConversion"/>
  </si>
  <si>
    <t>広    西</t>
    <phoneticPr fontId="2" type="noConversion"/>
  </si>
  <si>
    <t>新疆建設兵団</t>
    <phoneticPr fontId="2" type="noConversion"/>
  </si>
  <si>
    <t>注：国外技術導入契約には地区に分類できないものが一部あるため、地区別の和は全国総計に等しくない。</t>
  </si>
  <si>
    <t>Technology Contracts Imported by Industry (2012)</t>
    <phoneticPr fontId="5" type="noConversion"/>
  </si>
  <si>
    <t>Industry</t>
    <phoneticPr fontId="5" type="noConversion"/>
  </si>
  <si>
    <t>Number of</t>
    <phoneticPr fontId="5" type="noConversion"/>
  </si>
  <si>
    <t>Value of</t>
    <phoneticPr fontId="5" type="noConversion"/>
  </si>
  <si>
    <t>Contracts</t>
    <phoneticPr fontId="5" type="noConversion"/>
  </si>
  <si>
    <t>for Technology</t>
    <phoneticPr fontId="5" type="noConversion"/>
  </si>
  <si>
    <t>(USD 10 000)</t>
    <phoneticPr fontId="5" type="noConversion"/>
  </si>
  <si>
    <t xml:space="preserve">Farming, Forestry, Animal Husbandry and Fishery  </t>
    <phoneticPr fontId="5" type="noConversion"/>
  </si>
  <si>
    <t>Mining and Quarrying</t>
  </si>
  <si>
    <t>Manufacturing</t>
  </si>
  <si>
    <t>Production and Supply of Electricity, Gas</t>
    <phoneticPr fontId="5" type="noConversion"/>
  </si>
  <si>
    <t xml:space="preserve">  and Water</t>
  </si>
  <si>
    <t>Construction</t>
  </si>
  <si>
    <t>Transport, Storage, Post and</t>
    <phoneticPr fontId="5" type="noConversion"/>
  </si>
  <si>
    <t xml:space="preserve">   Telecommunications</t>
  </si>
  <si>
    <t>Information Transfer, Computer Services</t>
    <phoneticPr fontId="5" type="noConversion"/>
  </si>
  <si>
    <t xml:space="preserve">   and Software</t>
  </si>
  <si>
    <t xml:space="preserve">Wholesale and Retail Trade           </t>
    <phoneticPr fontId="5" type="noConversion"/>
  </si>
  <si>
    <t xml:space="preserve">Accommodation and Restaurants          </t>
  </si>
  <si>
    <t xml:space="preserve">Finance   </t>
  </si>
  <si>
    <t>Real Estate</t>
  </si>
  <si>
    <t xml:space="preserve">Tenancy and Business Services    </t>
    <phoneticPr fontId="5" type="noConversion"/>
  </si>
  <si>
    <t>Scientific Research, Technical Service</t>
    <phoneticPr fontId="5" type="noConversion"/>
  </si>
  <si>
    <t xml:space="preserve">   and Geologic Perambulation</t>
  </si>
  <si>
    <t>Management of Water Conservancy,</t>
    <phoneticPr fontId="5" type="noConversion"/>
  </si>
  <si>
    <t xml:space="preserve">   Environment and Public Establishment</t>
    <phoneticPr fontId="5" type="noConversion"/>
  </si>
  <si>
    <t>Resident Services and Other Services</t>
    <phoneticPr fontId="5" type="noConversion"/>
  </si>
  <si>
    <t xml:space="preserve">Education    </t>
  </si>
  <si>
    <t>Sanitation, Social Security and Welfare</t>
    <phoneticPr fontId="5" type="noConversion"/>
  </si>
  <si>
    <t xml:space="preserve">Culture, Sports and Entertainment            </t>
    <phoneticPr fontId="5" type="noConversion"/>
  </si>
  <si>
    <t>Public Management and Social Organization</t>
    <phoneticPr fontId="5" type="noConversion"/>
  </si>
  <si>
    <t>契約数</t>
  </si>
  <si>
    <t>契約金額</t>
  </si>
  <si>
    <t>（件）</t>
  </si>
  <si>
    <t>（万ドル）</t>
  </si>
  <si>
    <t>業界</t>
  </si>
  <si>
    <t>7-39  業界別の国外技術導入契約(2012年)</t>
    <phoneticPr fontId="5" type="noConversion"/>
  </si>
  <si>
    <t>農、林、牧、漁業</t>
  </si>
  <si>
    <t>採掘業</t>
  </si>
  <si>
    <t>製造業</t>
  </si>
  <si>
    <t xml:space="preserve">  供給業</t>
  </si>
  <si>
    <t>電力、ガス及び水の生産と</t>
    <phoneticPr fontId="2" type="noConversion"/>
  </si>
  <si>
    <t>建築業</t>
  </si>
  <si>
    <t>交通運輸、貯蔵及び郵電通信業</t>
    <phoneticPr fontId="2" type="noConversion"/>
  </si>
  <si>
    <t>情報通信、コンピューターサービスと</t>
  </si>
  <si>
    <t xml:space="preserve">  ソフトウェア業</t>
  </si>
  <si>
    <t>卸売と小売業</t>
    <phoneticPr fontId="2" type="noConversion"/>
  </si>
  <si>
    <t>宿泊施設や飲食業</t>
  </si>
  <si>
    <t>不動産業</t>
  </si>
  <si>
    <t>リースやビジネスサービス業</t>
  </si>
  <si>
    <t>科学研究、技術サービスと地質</t>
  </si>
  <si>
    <t xml:space="preserve">  探査業</t>
  </si>
  <si>
    <t>水利、環境や公共施設管理業</t>
  </si>
  <si>
    <t>住民サービスやその他のサービス業</t>
  </si>
  <si>
    <t>教育</t>
  </si>
  <si>
    <t>衛生、社会保障と社会福祉事業</t>
  </si>
  <si>
    <t>文化、スポーツと娯楽業</t>
  </si>
  <si>
    <t>公共管理と社会組織</t>
  </si>
  <si>
    <t>Item</t>
    <phoneticPr fontId="5" type="noConversion"/>
  </si>
  <si>
    <t>Patent Technology License and Transfer</t>
    <phoneticPr fontId="5" type="noConversion"/>
  </si>
  <si>
    <t>Technology License and Transfer</t>
  </si>
  <si>
    <t>Technology Consultation and Service</t>
    <phoneticPr fontId="5" type="noConversion"/>
  </si>
  <si>
    <t>Import of Computer Software</t>
  </si>
  <si>
    <t>Trade Mark License</t>
  </si>
  <si>
    <t>Joint-venture Production and Cooperative</t>
    <phoneticPr fontId="5" type="noConversion"/>
  </si>
  <si>
    <t xml:space="preserve">   Production</t>
  </si>
  <si>
    <t>Comolete Set of Equipment, Key Equipment</t>
    <phoneticPr fontId="5" type="noConversion"/>
  </si>
  <si>
    <t xml:space="preserve">   and Production Line</t>
  </si>
  <si>
    <t>Others</t>
    <phoneticPr fontId="5" type="noConversion"/>
  </si>
  <si>
    <t>専利技術の許可または譲渡</t>
  </si>
  <si>
    <t>（専利申請権の譲渡）</t>
  </si>
  <si>
    <t>専有技術の許可または譲渡</t>
  </si>
  <si>
    <t>技術コンサルティング、技術サービス</t>
  </si>
  <si>
    <t>コンピュータのソフトウェアの輸入</t>
  </si>
  <si>
    <t>商標</t>
  </si>
  <si>
    <t>合弁生産、協力の生産など</t>
  </si>
  <si>
    <t>以上の内容を実施して輸入のセット</t>
  </si>
  <si>
    <t xml:space="preserve">  設備、重要設備、生産ラインなど</t>
  </si>
  <si>
    <t>その他の方式の技術輸入</t>
  </si>
  <si>
    <t>Technology Contracts Imported by Country or Area (2012)</t>
    <phoneticPr fontId="5" type="noConversion"/>
  </si>
  <si>
    <t>Country or Area</t>
    <phoneticPr fontId="5" type="noConversion"/>
  </si>
  <si>
    <t>Number of</t>
    <phoneticPr fontId="5" type="noConversion"/>
  </si>
  <si>
    <t>Value of</t>
    <phoneticPr fontId="5" type="noConversion"/>
  </si>
  <si>
    <t>Contracts</t>
    <phoneticPr fontId="5" type="noConversion"/>
  </si>
  <si>
    <t>for Technology</t>
    <phoneticPr fontId="5" type="noConversion"/>
  </si>
  <si>
    <t>(item)</t>
    <phoneticPr fontId="5" type="noConversion"/>
  </si>
  <si>
    <t>(USD 10 000)</t>
    <phoneticPr fontId="5" type="noConversion"/>
  </si>
  <si>
    <t xml:space="preserve">   Total</t>
  </si>
  <si>
    <t xml:space="preserve">   Macao, China</t>
  </si>
  <si>
    <t xml:space="preserve">   UAE</t>
  </si>
  <si>
    <t xml:space="preserve">   Cyprus</t>
  </si>
  <si>
    <t xml:space="preserve">   South Korea</t>
  </si>
  <si>
    <t xml:space="preserve">   Thailand</t>
  </si>
  <si>
    <t xml:space="preserve">   Brunei</t>
  </si>
  <si>
    <t xml:space="preserve">   Indonesia</t>
  </si>
  <si>
    <t xml:space="preserve">   Taiwan, China</t>
  </si>
  <si>
    <t xml:space="preserve">   Malaysia</t>
  </si>
  <si>
    <t xml:space="preserve">   Vietnam</t>
  </si>
  <si>
    <t xml:space="preserve">   Israel</t>
  </si>
  <si>
    <t xml:space="preserve">   Japan</t>
  </si>
  <si>
    <t xml:space="preserve">   Singapore</t>
  </si>
  <si>
    <t xml:space="preserve">   Turkey</t>
  </si>
  <si>
    <t xml:space="preserve">   Iran</t>
  </si>
  <si>
    <t xml:space="preserve">   Hongkong, China</t>
  </si>
  <si>
    <t xml:space="preserve">   Cambodia</t>
  </si>
  <si>
    <t xml:space="preserve">   Saudi Arabia</t>
  </si>
  <si>
    <t xml:space="preserve">   Pakistan</t>
  </si>
  <si>
    <t xml:space="preserve">   India</t>
  </si>
  <si>
    <t xml:space="preserve">   Egypt</t>
  </si>
  <si>
    <t xml:space="preserve">   South Africa</t>
  </si>
  <si>
    <t xml:space="preserve">   Mauritius</t>
  </si>
  <si>
    <t xml:space="preserve">   Seychelles</t>
  </si>
  <si>
    <t xml:space="preserve">   Hungary</t>
  </si>
  <si>
    <t xml:space="preserve">   United Kingdom</t>
  </si>
  <si>
    <t xml:space="preserve">   Russia</t>
  </si>
  <si>
    <t xml:space="preserve">   Luxemburg</t>
  </si>
  <si>
    <t xml:space="preserve">   Czech Republic</t>
  </si>
  <si>
    <t xml:space="preserve">   Netherlands</t>
  </si>
  <si>
    <t xml:space="preserve">   Laos </t>
    <phoneticPr fontId="5" type="noConversion"/>
  </si>
  <si>
    <t xml:space="preserve">   Philippines</t>
    <phoneticPr fontId="5" type="noConversion"/>
  </si>
  <si>
    <t xml:space="preserve">   Lebanon</t>
    <phoneticPr fontId="5" type="noConversion"/>
  </si>
  <si>
    <t xml:space="preserve">   Mongolia</t>
    <phoneticPr fontId="5" type="noConversion"/>
  </si>
  <si>
    <t xml:space="preserve">   Tunisia</t>
    <phoneticPr fontId="5" type="noConversion"/>
  </si>
  <si>
    <t xml:space="preserve">   Albania</t>
    <phoneticPr fontId="5" type="noConversion"/>
  </si>
  <si>
    <t xml:space="preserve">   Moldova</t>
    <phoneticPr fontId="5" type="noConversion"/>
  </si>
  <si>
    <t xml:space="preserve">   The Republic of Slovenia</t>
    <phoneticPr fontId="5" type="noConversion"/>
  </si>
  <si>
    <t xml:space="preserve">   Kazakhstan</t>
    <phoneticPr fontId="5" type="noConversion"/>
  </si>
  <si>
    <t xml:space="preserve">   Republika Hrvatska</t>
    <phoneticPr fontId="5" type="noConversion"/>
  </si>
  <si>
    <t xml:space="preserve">   Bulgaria</t>
    <phoneticPr fontId="5" type="noConversion"/>
  </si>
  <si>
    <t xml:space="preserve">   The Republic of Slovakia</t>
    <phoneticPr fontId="5" type="noConversion"/>
  </si>
  <si>
    <t xml:space="preserve">   Belarus</t>
    <phoneticPr fontId="5" type="noConversion"/>
  </si>
  <si>
    <t xml:space="preserve">   Uruguay</t>
    <phoneticPr fontId="5" type="noConversion"/>
  </si>
  <si>
    <t xml:space="preserve">   Bahamas</t>
    <phoneticPr fontId="5" type="noConversion"/>
  </si>
  <si>
    <t xml:space="preserve">   Barbados </t>
    <phoneticPr fontId="5" type="noConversion"/>
  </si>
  <si>
    <t xml:space="preserve">   Venezuela</t>
    <phoneticPr fontId="5" type="noConversion"/>
  </si>
  <si>
    <t xml:space="preserve">   Mexico</t>
    <phoneticPr fontId="5" type="noConversion"/>
  </si>
  <si>
    <t xml:space="preserve">   Cuba </t>
    <phoneticPr fontId="5" type="noConversion"/>
  </si>
  <si>
    <t xml:space="preserve">   Switzerland</t>
  </si>
  <si>
    <t xml:space="preserve">   France</t>
  </si>
  <si>
    <t xml:space="preserve">   Germany</t>
  </si>
  <si>
    <t xml:space="preserve">   Italy</t>
  </si>
  <si>
    <t xml:space="preserve">   Danmark</t>
  </si>
  <si>
    <t xml:space="preserve">   Sweden</t>
  </si>
  <si>
    <t xml:space="preserve">   Belgium</t>
  </si>
  <si>
    <t xml:space="preserve">   Portugal</t>
  </si>
  <si>
    <t xml:space="preserve">   Poland</t>
  </si>
  <si>
    <t xml:space="preserve">   Spain</t>
  </si>
  <si>
    <t xml:space="preserve">   Ukraine</t>
  </si>
  <si>
    <t xml:space="preserve">   Romania</t>
  </si>
  <si>
    <t xml:space="preserve">   Ireland</t>
  </si>
  <si>
    <t xml:space="preserve">   Austria</t>
  </si>
  <si>
    <t xml:space="preserve">   Finland</t>
  </si>
  <si>
    <t xml:space="preserve">   Norway</t>
  </si>
  <si>
    <t xml:space="preserve">   Liechtenstein</t>
  </si>
  <si>
    <t xml:space="preserve">   British Virgin</t>
  </si>
  <si>
    <t xml:space="preserve">   Cayman Islands</t>
  </si>
  <si>
    <t xml:space="preserve">   Belize</t>
  </si>
  <si>
    <t xml:space="preserve">   Argentina</t>
  </si>
  <si>
    <t xml:space="preserve">   Chile</t>
  </si>
  <si>
    <t xml:space="preserve">   Brazil</t>
  </si>
  <si>
    <t xml:space="preserve">   Panama</t>
  </si>
  <si>
    <t xml:space="preserve">   Canada</t>
  </si>
  <si>
    <t xml:space="preserve">   Bermuda</t>
  </si>
  <si>
    <t xml:space="preserve">   United States</t>
  </si>
  <si>
    <t xml:space="preserve">   Australia</t>
  </si>
  <si>
    <t xml:space="preserve">   Samoa</t>
  </si>
  <si>
    <t xml:space="preserve">   New Zealand</t>
  </si>
  <si>
    <t>7-41  導入国別または地区別の国外技術導入契約(2012年)</t>
    <phoneticPr fontId="5" type="noConversion"/>
  </si>
  <si>
    <t>契約（万ドル）</t>
  </si>
  <si>
    <t>    中国マカオ</t>
  </si>
  <si>
    <t>    アラブ首長国連邦</t>
  </si>
  <si>
    <t>    キプロス</t>
  </si>
  <si>
    <t>     韓国</t>
  </si>
  <si>
    <t>    タイ</t>
  </si>
  <si>
    <t>    ブルネイ</t>
  </si>
  <si>
    <t>    インドネシア</t>
  </si>
  <si>
    <t>    中国台灣</t>
  </si>
  <si>
    <t>    マレーシア</t>
  </si>
  <si>
    <t>    ベトナム</t>
  </si>
  <si>
    <t>    イスラエル</t>
  </si>
  <si>
    <t>    日本</t>
  </si>
  <si>
    <t>   シンガポール</t>
  </si>
  <si>
    <t>    トルコ</t>
  </si>
  <si>
    <t>    イラン</t>
  </si>
  <si>
    <t>    中国香港</t>
  </si>
  <si>
    <t>    カンボジア</t>
  </si>
  <si>
    <t>    サウジアラビア</t>
  </si>
  <si>
    <t>    パキスタン</t>
  </si>
  <si>
    <t>    インド</t>
  </si>
  <si>
    <t>    エジプト</t>
  </si>
  <si>
    <t>    南アフリカ</t>
  </si>
  <si>
    <t>    モーリシャス</t>
  </si>
  <si>
    <t>    セーシェル</t>
  </si>
  <si>
    <t>    ハンガリー</t>
  </si>
  <si>
    <t>   イギリス</t>
  </si>
  <si>
    <t>   ロシア</t>
  </si>
  <si>
    <t>    ルクセンブルク</t>
  </si>
  <si>
    <t>    チェコ共和国</t>
  </si>
  <si>
    <t>    オランダ</t>
  </si>
  <si>
    <t>　ラオス</t>
    <phoneticPr fontId="5" type="noConversion"/>
  </si>
  <si>
    <t>　フィリピン</t>
    <phoneticPr fontId="5" type="noConversion"/>
  </si>
  <si>
    <t>　レバノン</t>
    <phoneticPr fontId="5" type="noConversion"/>
  </si>
  <si>
    <t>　モンゴリア</t>
    <phoneticPr fontId="5" type="noConversion"/>
  </si>
  <si>
    <t>　チュニス</t>
    <phoneticPr fontId="5" type="noConversion"/>
  </si>
  <si>
    <t>　アルバニア</t>
    <phoneticPr fontId="5" type="noConversion"/>
  </si>
  <si>
    <t>　モルドバ</t>
    <phoneticPr fontId="5" type="noConversion"/>
  </si>
  <si>
    <t>　スロベニア</t>
    <phoneticPr fontId="5" type="noConversion"/>
  </si>
  <si>
    <t>　クロアチア</t>
    <phoneticPr fontId="5" type="noConversion"/>
  </si>
  <si>
    <t>　ブルガリア</t>
    <phoneticPr fontId="5" type="noConversion"/>
  </si>
  <si>
    <t>　スロバキア</t>
    <phoneticPr fontId="5" type="noConversion"/>
  </si>
  <si>
    <t>　ベラルーシ</t>
    <phoneticPr fontId="5" type="noConversion"/>
  </si>
  <si>
    <t>　ウルグアイ</t>
    <phoneticPr fontId="5" type="noConversion"/>
  </si>
  <si>
    <t>　バハマ</t>
    <phoneticPr fontId="5" type="noConversion"/>
  </si>
  <si>
    <t>　バルバドス</t>
    <phoneticPr fontId="5" type="noConversion"/>
  </si>
  <si>
    <t>　ベネズエラ</t>
    <phoneticPr fontId="5" type="noConversion"/>
  </si>
  <si>
    <t>　メキシコ</t>
    <phoneticPr fontId="5" type="noConversion"/>
  </si>
  <si>
    <t>　キューバ</t>
    <phoneticPr fontId="5" type="noConversion"/>
  </si>
  <si>
    <t>    スイス</t>
  </si>
  <si>
    <t>    フランス</t>
  </si>
  <si>
    <t>    ドイツ</t>
  </si>
  <si>
    <t>    イタリア</t>
  </si>
  <si>
    <t>    デンマーク</t>
  </si>
  <si>
    <t>    スウェーデン</t>
  </si>
  <si>
    <t>    ベルギー</t>
  </si>
  <si>
    <t>   ポルトガル</t>
  </si>
  <si>
    <t>    ポーランド</t>
  </si>
  <si>
    <t>    スペイン</t>
  </si>
  <si>
    <t>    ウクライナ</t>
  </si>
  <si>
    <t>    ルーマニア</t>
  </si>
  <si>
    <t>    アイルランド</t>
  </si>
  <si>
    <t>   オーストリア</t>
  </si>
  <si>
    <t>    フィンランド</t>
  </si>
  <si>
    <t>   ノルウェー</t>
  </si>
  <si>
    <t>   リヒテンシュタイン</t>
  </si>
  <si>
    <t>   英領バージン</t>
  </si>
  <si>
    <t>    ケイマン諸島</t>
  </si>
  <si>
    <t>    ベリーズ</t>
  </si>
  <si>
    <t>    アルゼンチン</t>
  </si>
  <si>
    <t>   チリ</t>
  </si>
  <si>
    <t>   ブラジル</t>
  </si>
  <si>
    <t>    パナマ</t>
  </si>
  <si>
    <t>    カナダ</t>
  </si>
  <si>
    <t>    バミューダ</t>
  </si>
  <si>
    <t>    アメリカ</t>
  </si>
  <si>
    <t>     オーストラリア</t>
  </si>
  <si>
    <t>     サモア</t>
  </si>
  <si>
    <t>   ニュージーランド</t>
  </si>
  <si>
    <t>　カザフスタン</t>
    <phoneticPr fontId="5" type="noConversion"/>
  </si>
  <si>
    <t>注：表7-15から表7-19のデータは第一作者でかつ所属機関が中国国内にある論文数。</t>
    <phoneticPr fontId="5" type="noConversion"/>
  </si>
  <si>
    <t xml:space="preserve">  公共管理と社会組織</t>
    <phoneticPr fontId="5" type="noConversion"/>
  </si>
  <si>
    <t>吉    林</t>
    <phoneticPr fontId="2" type="noConversion"/>
  </si>
  <si>
    <t>江　  蘇</t>
    <phoneticPr fontId="2" type="noConversion"/>
  </si>
  <si>
    <t>米    国</t>
    <phoneticPr fontId="2" type="noConversion"/>
  </si>
  <si>
    <t xml:space="preserve"> </t>
    <phoneticPr fontId="2" type="noConversion"/>
  </si>
  <si>
    <t>7-40  国外技術導入契約の導入方式別(2012年)</t>
    <phoneticPr fontId="5" type="noConversion"/>
  </si>
  <si>
    <t>Technology Contracts Imported by Type of Import (2012)</t>
    <phoneticPr fontId="5" type="noConversion"/>
  </si>
  <si>
    <t>陝    西</t>
  </si>
  <si>
    <t>7-13  国際専利基準に基づく分類の発明、実用新案特許申請、授権と有効(2011年)</t>
  </si>
  <si>
    <t>2.実用新案</t>
  </si>
  <si>
    <t>実用新案</t>
  </si>
  <si>
    <t>7-13  国際専利基準に基づく分類の発明、実用新案特許申請、授権と有効(2012年)</t>
  </si>
  <si>
    <t>3.意匠</t>
  </si>
  <si>
    <t>意匠</t>
  </si>
  <si>
    <t>オーストラリア</t>
    <phoneticPr fontId="2" type="noConversion"/>
  </si>
  <si>
    <t xml:space="preserve">  製造業</t>
  </si>
  <si>
    <t>7-7  国内3種特許の申請・受理数の地区別分布(2012年)</t>
    <phoneticPr fontId="2" type="noConversion"/>
  </si>
  <si>
    <t>7-8  国内3種の特許申請・授権数の地区別分布(2012年)</t>
    <phoneticPr fontId="2" type="noConversion"/>
  </si>
  <si>
    <r>
      <t>国</t>
    </r>
    <r>
      <rPr>
        <sz val="10"/>
        <rFont val="ＭＳ Ｐゴシック"/>
        <family val="2"/>
        <charset val="128"/>
        <scheme val="minor"/>
      </rPr>
      <t>别</t>
    </r>
    <r>
      <rPr>
        <sz val="10"/>
        <rFont val="ＭＳ Ｐゴシック"/>
        <family val="3"/>
        <charset val="128"/>
        <scheme val="minor"/>
      </rPr>
      <t>・地区</t>
    </r>
  </si>
  <si>
    <r>
      <t xml:space="preserve">大 </t>
    </r>
    <r>
      <rPr>
        <sz val="10"/>
        <rFont val="ＭＳ Ｐゴシック"/>
        <family val="3"/>
        <charset val="134"/>
        <scheme val="minor"/>
      </rPr>
      <t>连</t>
    </r>
    <r>
      <rPr>
        <sz val="10"/>
        <rFont val="ＭＳ Ｐゴシック"/>
        <family val="3"/>
        <charset val="128"/>
        <scheme val="minor"/>
      </rPr>
      <t xml:space="preserve"> 市</t>
    </r>
  </si>
  <si>
    <t>深 圳 市</t>
    <phoneticPr fontId="2" type="noConversion"/>
  </si>
  <si>
    <r>
      <rPr>
        <sz val="10"/>
        <color indexed="8"/>
        <rFont val="ＭＳ Ｐゴシック"/>
        <family val="3"/>
        <charset val="134"/>
        <scheme val="minor"/>
      </rPr>
      <t>单</t>
    </r>
    <r>
      <rPr>
        <sz val="10"/>
        <color indexed="8"/>
        <rFont val="ＭＳ Ｐゴシック"/>
        <family val="3"/>
        <charset val="128"/>
        <scheme val="minor"/>
      </rPr>
      <t>位：件</t>
    </r>
    <phoneticPr fontId="5" type="noConversion"/>
  </si>
  <si>
    <r>
      <rPr>
        <sz val="10"/>
        <rFont val="ＭＳ Ｐゴシック"/>
        <family val="2"/>
        <charset val="128"/>
        <scheme val="minor"/>
      </rPr>
      <t>韩</t>
    </r>
    <r>
      <rPr>
        <sz val="10"/>
        <rFont val="ＭＳ Ｐゴシック"/>
        <family val="3"/>
        <charset val="128"/>
        <scheme val="minor"/>
      </rPr>
      <t xml:space="preserve">    国</t>
    </r>
  </si>
  <si>
    <t>年  份</t>
    <phoneticPr fontId="5" type="noConversion"/>
  </si>
  <si>
    <r>
      <t xml:space="preserve">順位  </t>
    </r>
    <r>
      <rPr>
        <b/>
        <sz val="10"/>
        <rFont val="ＭＳ Ｐゴシック"/>
        <family val="3"/>
        <charset val="128"/>
        <scheme val="minor"/>
      </rPr>
      <t xml:space="preserve">  Precedence</t>
    </r>
    <phoneticPr fontId="5" type="noConversion"/>
  </si>
  <si>
    <r>
      <t xml:space="preserve">  その他の類別に含まれない主</t>
    </r>
    <r>
      <rPr>
        <sz val="10"/>
        <rFont val="ＭＳ Ｐゴシック"/>
        <family val="2"/>
        <charset val="128"/>
        <scheme val="minor"/>
      </rPr>
      <t>题</t>
    </r>
  </si>
  <si>
    <r>
      <t xml:space="preserve">  </t>
    </r>
    <r>
      <rPr>
        <sz val="10"/>
        <rFont val="ＭＳ Ｐゴシック"/>
        <family val="2"/>
        <charset val="128"/>
        <scheme val="minor"/>
      </rPr>
      <t>压</t>
    </r>
    <r>
      <rPr>
        <sz val="10"/>
        <rFont val="ＭＳ Ｐゴシック"/>
        <family val="3"/>
        <charset val="128"/>
        <scheme val="minor"/>
      </rPr>
      <t>力機</t>
    </r>
  </si>
  <si>
    <r>
      <t xml:space="preserve">  巻上、昇降、</t>
    </r>
    <r>
      <rPr>
        <sz val="10"/>
        <rFont val="ＭＳ Ｐゴシック"/>
        <family val="2"/>
        <charset val="128"/>
        <scheme val="minor"/>
      </rPr>
      <t>牵</t>
    </r>
    <r>
      <rPr>
        <sz val="10"/>
        <rFont val="ＭＳ Ｐゴシック"/>
        <family val="3"/>
        <charset val="128"/>
        <scheme val="minor"/>
      </rPr>
      <t>引</t>
    </r>
  </si>
  <si>
    <r>
      <t xml:space="preserve">  水、廃・</t>
    </r>
    <r>
      <rPr>
        <sz val="10"/>
        <rFont val="ＭＳ Ｐゴシック"/>
        <family val="2"/>
        <charset val="128"/>
        <scheme val="minor"/>
      </rPr>
      <t>污</t>
    </r>
    <r>
      <rPr>
        <sz val="10"/>
        <rFont val="ＭＳ Ｐゴシック"/>
        <family val="3"/>
        <charset val="128"/>
        <scheme val="minor"/>
      </rPr>
      <t>水、汚泥の処理</t>
    </r>
  </si>
  <si>
    <r>
      <t xml:space="preserve">  液</t>
    </r>
    <r>
      <rPr>
        <sz val="10"/>
        <rFont val="ＭＳ Ｐゴシック"/>
        <family val="2"/>
        <charset val="128"/>
        <scheme val="minor"/>
      </rPr>
      <t>压</t>
    </r>
    <r>
      <rPr>
        <sz val="10"/>
        <rFont val="ＭＳ Ｐゴシック"/>
        <family val="3"/>
        <charset val="128"/>
        <scheme val="minor"/>
      </rPr>
      <t>調節器、液</t>
    </r>
    <r>
      <rPr>
        <sz val="10"/>
        <rFont val="ＭＳ Ｐゴシック"/>
        <family val="2"/>
        <charset val="128"/>
        <scheme val="minor"/>
      </rPr>
      <t>压</t>
    </r>
    <r>
      <rPr>
        <sz val="10"/>
        <rFont val="ＭＳ Ｐゴシック"/>
        <family val="3"/>
        <charset val="128"/>
        <scheme val="minor"/>
      </rPr>
      <t>技術</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</si>
</sst>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 &quot;¥&quot;* #,##0.00_ ;_ &quot;¥&quot;* \-#,##0.00_ ;_ &quot;¥&quot;* &quot;-&quot;??_ ;_ @_ "/>
    <numFmt numFmtId="176" formatCode="0\ \ \ \ \ "/>
    <numFmt numFmtId="177" formatCode="0\ \ \ \ \ \ \ \ "/>
    <numFmt numFmtId="178" formatCode="0\ \ \ \ "/>
    <numFmt numFmtId="179" formatCode="0_);\(0\)"/>
    <numFmt numFmtId="180" formatCode="0_);[Red]\(0\)"/>
    <numFmt numFmtId="181" formatCode="0.0_);[Red]\(0.0\)"/>
    <numFmt numFmtId="182" formatCode="0\ "/>
    <numFmt numFmtId="183" formatCode="0\ \ "/>
    <numFmt numFmtId="184" formatCode="0_ "/>
    <numFmt numFmtId="185" formatCode="0\ \ \ \ \ \ "/>
    <numFmt numFmtId="186" formatCode="0\ \ \ \ \ \ \ \ \ \ "/>
    <numFmt numFmtId="187" formatCode="_ &quot;¥&quot;* #,##0.00_ ;_ &quot;¥&quot;* \-#,##0.00_ ;_ &quot;¥&quot;* \-??_ ;_ @_ "/>
  </numFmts>
  <fonts count="30">
    <font>
      <sz val="11"/>
      <color theme="1"/>
      <name val="ＭＳ Ｐゴシック"/>
      <family val="2"/>
      <charset val="134"/>
      <scheme val="minor"/>
    </font>
    <font>
      <sz val="11"/>
      <color theme="1"/>
      <name val="ＭＳ Ｐゴシック"/>
      <family val="2"/>
      <charset val="134"/>
      <scheme val="minor"/>
    </font>
    <font>
      <sz val="9"/>
      <name val="ＭＳ Ｐゴシック"/>
      <family val="2"/>
      <charset val="134"/>
      <scheme val="minor"/>
    </font>
    <font>
      <sz val="12"/>
      <name val="宋体"/>
      <family val="3"/>
      <charset val="134"/>
    </font>
    <font>
      <sz val="11"/>
      <color indexed="8"/>
      <name val="宋体"/>
      <family val="3"/>
      <charset val="134"/>
    </font>
    <font>
      <sz val="9"/>
      <name val="宋体"/>
      <family val="3"/>
      <charset val="134"/>
    </font>
    <font>
      <sz val="8"/>
      <name val="Times New Roman"/>
      <family val="1"/>
    </font>
    <font>
      <sz val="11"/>
      <color indexed="8"/>
      <name val="宋体"/>
      <family val="2"/>
      <charset val="134"/>
    </font>
    <font>
      <sz val="12"/>
      <name val="Times New Roman"/>
      <family val="1"/>
    </font>
    <font>
      <sz val="9"/>
      <name val="宋体"/>
      <family val="2"/>
      <charset val="134"/>
    </font>
    <font>
      <sz val="11"/>
      <color indexed="8"/>
      <name val="ＭＳ Ｐゴシック"/>
      <family val="3"/>
      <charset val="128"/>
      <scheme val="minor"/>
    </font>
    <font>
      <sz val="11"/>
      <color theme="1"/>
      <name val="ＭＳ Ｐゴシック"/>
      <family val="3"/>
      <charset val="128"/>
      <scheme val="minor"/>
    </font>
    <font>
      <b/>
      <sz val="16"/>
      <color indexed="8"/>
      <name val="ＭＳ Ｐゴシック"/>
      <family val="3"/>
      <charset val="128"/>
      <scheme val="minor"/>
    </font>
    <font>
      <sz val="11"/>
      <name val="ＭＳ Ｐゴシック"/>
      <family val="3"/>
      <charset val="128"/>
      <scheme val="minor"/>
    </font>
    <font>
      <sz val="16"/>
      <name val="ＭＳ Ｐゴシック"/>
      <family val="3"/>
      <charset val="128"/>
      <scheme val="minor"/>
    </font>
    <font>
      <sz val="10"/>
      <color indexed="8"/>
      <name val="ＭＳ Ｐゴシック"/>
      <family val="3"/>
      <charset val="128"/>
      <scheme val="minor"/>
    </font>
    <font>
      <sz val="10"/>
      <name val="ＭＳ Ｐゴシック"/>
      <family val="3"/>
      <charset val="128"/>
      <scheme val="minor"/>
    </font>
    <font>
      <sz val="10"/>
      <name val="ＭＳ Ｐゴシック"/>
      <family val="2"/>
      <charset val="128"/>
      <scheme val="minor"/>
    </font>
    <font>
      <b/>
      <sz val="10"/>
      <name val="ＭＳ Ｐゴシック"/>
      <family val="3"/>
      <charset val="128"/>
      <scheme val="minor"/>
    </font>
    <font>
      <sz val="10"/>
      <name val="ＭＳ Ｐゴシック"/>
      <family val="3"/>
      <charset val="134"/>
      <scheme val="minor"/>
    </font>
    <font>
      <sz val="8"/>
      <name val="ＭＳ Ｐゴシック"/>
      <family val="3"/>
      <charset val="128"/>
      <scheme val="minor"/>
    </font>
    <font>
      <sz val="7"/>
      <name val="ＭＳ Ｐゴシック"/>
      <family val="3"/>
      <charset val="128"/>
      <scheme val="minor"/>
    </font>
    <font>
      <sz val="10.5"/>
      <name val="ＭＳ Ｐゴシック"/>
      <family val="3"/>
      <charset val="128"/>
      <scheme val="minor"/>
    </font>
    <font>
      <sz val="10"/>
      <color indexed="8"/>
      <name val="ＭＳ Ｐゴシック"/>
      <family val="3"/>
      <charset val="134"/>
      <scheme val="minor"/>
    </font>
    <font>
      <sz val="12"/>
      <name val="ＭＳ Ｐゴシック"/>
      <family val="3"/>
      <charset val="128"/>
      <scheme val="minor"/>
    </font>
    <font>
      <sz val="16"/>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b/>
      <sz val="10"/>
      <color theme="1"/>
      <name val="ＭＳ Ｐゴシック"/>
      <family val="3"/>
      <charset val="128"/>
      <scheme val="minor"/>
    </font>
    <font>
      <sz val="12"/>
      <color theme="1"/>
      <name val="ＭＳ Ｐゴシック"/>
      <family val="3"/>
      <charset val="128"/>
      <scheme val="minor"/>
    </font>
  </fonts>
  <fills count="6">
    <fill>
      <patternFill patternType="none"/>
    </fill>
    <fill>
      <patternFill patternType="gray125"/>
    </fill>
    <fill>
      <patternFill patternType="solid">
        <fgColor indexed="65"/>
        <bgColor indexed="64"/>
      </patternFill>
    </fill>
    <fill>
      <patternFill patternType="solid">
        <fgColor indexed="44"/>
        <bgColor indexed="8"/>
      </patternFill>
    </fill>
    <fill>
      <patternFill patternType="solid">
        <fgColor indexed="43"/>
        <bgColor indexed="64"/>
      </patternFill>
    </fill>
    <fill>
      <patternFill patternType="solid">
        <fgColor indexed="9"/>
        <bgColor indexed="64"/>
      </patternFill>
    </fill>
  </fills>
  <borders count="37">
    <border>
      <left/>
      <right/>
      <top/>
      <bottom/>
      <diagonal/>
    </border>
    <border>
      <left/>
      <right/>
      <top style="medium">
        <color indexed="64"/>
      </top>
      <bottom/>
      <diagonal/>
    </border>
    <border>
      <left style="thin">
        <color indexed="8"/>
      </left>
      <right/>
      <top style="medium">
        <color indexed="64"/>
      </top>
      <bottom/>
      <diagonal/>
    </border>
    <border>
      <left/>
      <right/>
      <top style="medium">
        <color indexed="64"/>
      </top>
      <bottom style="thin">
        <color indexed="8"/>
      </bottom>
      <diagonal/>
    </border>
    <border>
      <left style="thin">
        <color indexed="8"/>
      </left>
      <right/>
      <top/>
      <bottom/>
      <diagonal/>
    </border>
    <border>
      <left style="thin">
        <color indexed="8"/>
      </left>
      <right/>
      <top style="thin">
        <color indexed="8"/>
      </top>
      <bottom/>
      <diagonal/>
    </border>
    <border>
      <left/>
      <right/>
      <top/>
      <bottom style="thin">
        <color indexed="64"/>
      </bottom>
      <diagonal/>
    </border>
    <border>
      <left style="thin">
        <color indexed="8"/>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top/>
      <bottom style="medium">
        <color indexed="8"/>
      </bottom>
      <diagonal/>
    </border>
    <border>
      <left/>
      <right style="thin">
        <color indexed="64"/>
      </right>
      <top/>
      <bottom style="medium">
        <color indexed="8"/>
      </bottom>
      <diagonal/>
    </border>
    <border>
      <left style="thin">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style="thin">
        <color indexed="8"/>
      </left>
      <right/>
      <top style="medium">
        <color indexed="64"/>
      </top>
      <bottom style="thin">
        <color indexed="64"/>
      </bottom>
      <diagonal/>
    </border>
    <border>
      <left/>
      <right/>
      <top/>
      <bottom style="thin">
        <color indexed="8"/>
      </bottom>
      <diagonal/>
    </border>
    <border>
      <left/>
      <right style="thin">
        <color indexed="40"/>
      </right>
      <top style="thin">
        <color indexed="64"/>
      </top>
      <bottom/>
      <diagonal/>
    </border>
    <border>
      <left/>
      <right style="thin">
        <color indexed="40"/>
      </right>
      <top/>
      <bottom/>
      <diagonal/>
    </border>
    <border>
      <left style="thin">
        <color indexed="8"/>
      </left>
      <right/>
      <top style="medium">
        <color indexed="64"/>
      </top>
      <bottom style="thin">
        <color indexed="8"/>
      </bottom>
      <diagonal/>
    </border>
    <border>
      <left style="thin">
        <color indexed="8"/>
      </left>
      <right/>
      <top style="thin">
        <color indexed="8"/>
      </top>
      <bottom style="thin">
        <color indexed="64"/>
      </bottom>
      <diagonal/>
    </border>
    <border>
      <left style="thin">
        <color indexed="8"/>
      </left>
      <right/>
      <top/>
      <bottom style="thin">
        <color indexed="8"/>
      </bottom>
      <diagonal/>
    </border>
    <border>
      <left/>
      <right style="thin">
        <color indexed="8"/>
      </right>
      <top style="medium">
        <color indexed="64"/>
      </top>
      <bottom/>
      <diagonal/>
    </border>
    <border>
      <left/>
      <right style="thin">
        <color indexed="64"/>
      </right>
      <top style="medium">
        <color indexed="64"/>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8"/>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8"/>
      </bottom>
      <diagonal/>
    </border>
    <border>
      <left/>
      <right style="medium">
        <color indexed="64"/>
      </right>
      <top/>
      <bottom style="medium">
        <color indexed="64"/>
      </bottom>
      <diagonal/>
    </border>
    <border>
      <left style="medium">
        <color indexed="64"/>
      </left>
      <right/>
      <top/>
      <bottom style="medium">
        <color indexed="64"/>
      </bottom>
      <diagonal/>
    </border>
  </borders>
  <cellStyleXfs count="54">
    <xf numFmtId="0" fontId="0" fillId="0" borderId="0">
      <alignment vertical="center"/>
    </xf>
    <xf numFmtId="44" fontId="1" fillId="0" borderId="0" applyFont="0" applyFill="0" applyBorder="0" applyAlignment="0" applyProtection="0">
      <alignment vertical="center"/>
    </xf>
    <xf numFmtId="9" fontId="1" fillId="0" borderId="0" applyFont="0" applyFill="0" applyBorder="0" applyAlignment="0" applyProtection="0">
      <alignment vertical="center"/>
    </xf>
    <xf numFmtId="0" fontId="3" fillId="0" borderId="0">
      <alignment vertical="center"/>
    </xf>
    <xf numFmtId="0" fontId="4"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alignment vertical="center"/>
    </xf>
    <xf numFmtId="176" fontId="7" fillId="0" borderId="0" applyFont="0" applyFill="0" applyBorder="0" applyAlignment="0" applyProtection="0">
      <alignment vertical="center"/>
    </xf>
    <xf numFmtId="0" fontId="3" fillId="0" borderId="0"/>
    <xf numFmtId="176" fontId="7" fillId="0" borderId="0" applyFont="0" applyFill="0" applyBorder="0" applyAlignment="0" applyProtection="0">
      <alignment vertical="center"/>
    </xf>
    <xf numFmtId="0" fontId="3" fillId="0" borderId="0"/>
    <xf numFmtId="176" fontId="7" fillId="0" borderId="0" applyFont="0" applyFill="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176" fontId="7" fillId="0" borderId="0" applyFont="0" applyFill="0" applyBorder="0" applyAlignment="0" applyProtection="0">
      <alignment vertical="center"/>
    </xf>
    <xf numFmtId="0" fontId="3" fillId="0" borderId="0"/>
    <xf numFmtId="0" fontId="3" fillId="0" borderId="0"/>
    <xf numFmtId="0" fontId="3" fillId="0" borderId="0"/>
    <xf numFmtId="0" fontId="3" fillId="0" borderId="0"/>
    <xf numFmtId="176" fontId="7" fillId="0" borderId="0" applyFont="0" applyFill="0" applyBorder="0" applyAlignment="0" applyProtection="0">
      <alignment vertical="center"/>
    </xf>
    <xf numFmtId="0" fontId="3" fillId="0" borderId="0"/>
    <xf numFmtId="0" fontId="3" fillId="0" borderId="0"/>
    <xf numFmtId="0" fontId="3" fillId="0" borderId="0"/>
    <xf numFmtId="176" fontId="7" fillId="0" borderId="0" applyFont="0" applyFill="0" applyBorder="0" applyAlignment="0" applyProtection="0">
      <alignment vertical="center"/>
    </xf>
    <xf numFmtId="9" fontId="7" fillId="0" borderId="0" applyFont="0" applyFill="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alignment vertical="center"/>
    </xf>
    <xf numFmtId="0" fontId="8" fillId="0" borderId="0" applyFont="0"/>
    <xf numFmtId="0" fontId="4" fillId="0" borderId="0">
      <alignment vertical="center"/>
    </xf>
    <xf numFmtId="0" fontId="3" fillId="0" borderId="0"/>
    <xf numFmtId="176" fontId="7" fillId="0" borderId="0" applyFont="0" applyFill="0" applyBorder="0" applyAlignment="0" applyProtection="0">
      <alignment vertical="center"/>
    </xf>
    <xf numFmtId="0" fontId="3" fillId="0" borderId="0"/>
    <xf numFmtId="0" fontId="6" fillId="0" borderId="0"/>
    <xf numFmtId="0" fontId="3" fillId="0" borderId="0"/>
    <xf numFmtId="0" fontId="3" fillId="0" borderId="0">
      <alignment vertical="center"/>
    </xf>
    <xf numFmtId="0" fontId="3" fillId="0" borderId="0">
      <alignment vertical="center"/>
    </xf>
    <xf numFmtId="0" fontId="3" fillId="0" borderId="0"/>
    <xf numFmtId="187" fontId="3" fillId="0" borderId="0" applyFont="0" applyFill="0" applyBorder="0" applyAlignment="0" applyProtection="0">
      <alignment vertical="center"/>
    </xf>
  </cellStyleXfs>
  <cellXfs count="728">
    <xf numFmtId="0" fontId="0" fillId="0" borderId="0" xfId="0">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3" fillId="2" borderId="0" xfId="3" applyFont="1" applyFill="1" applyBorder="1" applyAlignment="1">
      <alignment horizontal="left" vertical="center"/>
    </xf>
    <xf numFmtId="0" fontId="13" fillId="2" borderId="0" xfId="4" applyFont="1" applyFill="1" applyAlignment="1">
      <alignment horizontal="left" vertical="center"/>
    </xf>
    <xf numFmtId="0" fontId="13" fillId="2" borderId="0" xfId="4" applyNumberFormat="1" applyFont="1" applyFill="1" applyAlignment="1">
      <alignment horizontal="left" vertical="center"/>
    </xf>
    <xf numFmtId="58" fontId="13" fillId="2" borderId="0" xfId="4" applyNumberFormat="1" applyFont="1" applyFill="1" applyAlignment="1">
      <alignment horizontal="left" vertical="center"/>
    </xf>
    <xf numFmtId="0" fontId="13" fillId="2" borderId="0" xfId="5" applyFont="1" applyFill="1" applyBorder="1" applyAlignment="1">
      <alignment horizontal="left" vertical="center"/>
    </xf>
    <xf numFmtId="0" fontId="14" fillId="2" borderId="0" xfId="0" applyFont="1" applyFill="1" applyBorder="1" applyAlignment="1">
      <alignment horizontal="left" vertical="center"/>
    </xf>
    <xf numFmtId="0" fontId="15" fillId="2" borderId="0" xfId="48" applyFont="1" applyFill="1" applyBorder="1" applyAlignment="1">
      <alignment horizontal="left" vertical="center"/>
    </xf>
    <xf numFmtId="0" fontId="14" fillId="2" borderId="0" xfId="48" applyFont="1" applyFill="1" applyBorder="1" applyAlignment="1">
      <alignment horizontal="left" vertical="center"/>
    </xf>
    <xf numFmtId="49" fontId="14" fillId="2" borderId="0" xfId="0" applyNumberFormat="1" applyFont="1" applyFill="1" applyBorder="1" applyAlignment="1">
      <alignment horizontal="left" vertical="center"/>
    </xf>
    <xf numFmtId="49" fontId="15" fillId="2" borderId="0" xfId="0" applyNumberFormat="1" applyFont="1" applyFill="1" applyBorder="1" applyAlignment="1">
      <alignment horizontal="right" vertical="center"/>
    </xf>
    <xf numFmtId="0" fontId="16" fillId="3" borderId="1" xfId="48" applyFont="1" applyFill="1" applyBorder="1" applyAlignment="1">
      <alignment horizontal="center" vertical="center"/>
    </xf>
    <xf numFmtId="0" fontId="16" fillId="3" borderId="1" xfId="48" applyFont="1" applyFill="1" applyBorder="1" applyAlignment="1">
      <alignment horizontal="center" vertical="center" wrapText="1"/>
    </xf>
    <xf numFmtId="0" fontId="16" fillId="3" borderId="2" xfId="48" applyFont="1" applyFill="1" applyBorder="1" applyAlignment="1">
      <alignment horizontal="center" vertical="center"/>
    </xf>
    <xf numFmtId="0" fontId="16" fillId="3" borderId="3" xfId="48" applyFont="1" applyFill="1" applyBorder="1" applyAlignment="1">
      <alignment horizontal="center" vertical="center" wrapText="1"/>
    </xf>
    <xf numFmtId="0" fontId="16" fillId="3" borderId="0" xfId="48" applyFont="1" applyFill="1" applyBorder="1" applyAlignment="1">
      <alignment horizontal="center" vertical="center"/>
    </xf>
    <xf numFmtId="0" fontId="16" fillId="3" borderId="0" xfId="48" applyFont="1" applyFill="1" applyBorder="1" applyAlignment="1">
      <alignment horizontal="center" vertical="center" wrapText="1"/>
    </xf>
    <xf numFmtId="0" fontId="16" fillId="3" borderId="4" xfId="48" applyFont="1" applyFill="1" applyBorder="1" applyAlignment="1">
      <alignment horizontal="center" vertical="center" wrapText="1"/>
    </xf>
    <xf numFmtId="0" fontId="16" fillId="3" borderId="5" xfId="48" applyFont="1" applyFill="1" applyBorder="1" applyAlignment="1">
      <alignment horizontal="center" vertical="center"/>
    </xf>
    <xf numFmtId="0" fontId="16" fillId="3" borderId="6" xfId="48" applyFont="1" applyFill="1" applyBorder="1" applyAlignment="1">
      <alignment horizontal="center" vertical="center"/>
    </xf>
    <xf numFmtId="0" fontId="16" fillId="3" borderId="6" xfId="48" applyFont="1" applyFill="1" applyBorder="1" applyAlignment="1">
      <alignment horizontal="center" vertical="center" wrapText="1"/>
    </xf>
    <xf numFmtId="0" fontId="16" fillId="3" borderId="7" xfId="48" applyFont="1" applyFill="1" applyBorder="1" applyAlignment="1">
      <alignment horizontal="center" vertical="center" wrapText="1"/>
    </xf>
    <xf numFmtId="49" fontId="16" fillId="4" borderId="8" xfId="48" applyNumberFormat="1" applyFont="1" applyFill="1" applyBorder="1" applyAlignment="1">
      <alignment horizontal="left" vertical="center"/>
    </xf>
    <xf numFmtId="0" fontId="16" fillId="5" borderId="9" xfId="48" applyFont="1" applyFill="1" applyBorder="1" applyAlignment="1">
      <alignment horizontal="right" vertical="center"/>
    </xf>
    <xf numFmtId="0" fontId="16" fillId="5" borderId="8" xfId="48" applyFont="1" applyFill="1" applyBorder="1" applyAlignment="1">
      <alignment horizontal="right" vertical="center"/>
    </xf>
    <xf numFmtId="49" fontId="16" fillId="4" borderId="0" xfId="48" applyNumberFormat="1" applyFont="1" applyFill="1" applyBorder="1" applyAlignment="1">
      <alignment horizontal="left" vertical="center"/>
    </xf>
    <xf numFmtId="49" fontId="18" fillId="4" borderId="0" xfId="48" applyNumberFormat="1" applyFont="1" applyFill="1" applyBorder="1" applyAlignment="1">
      <alignment horizontal="left" vertical="center"/>
    </xf>
    <xf numFmtId="178" fontId="18" fillId="5" borderId="10" xfId="48" applyNumberFormat="1" applyFont="1" applyFill="1" applyBorder="1" applyAlignment="1">
      <alignment horizontal="right" vertical="center"/>
    </xf>
    <xf numFmtId="178" fontId="18" fillId="5" borderId="0" xfId="48" applyNumberFormat="1" applyFont="1" applyFill="1" applyBorder="1" applyAlignment="1">
      <alignment horizontal="right" vertical="center"/>
    </xf>
    <xf numFmtId="49" fontId="16" fillId="4" borderId="0" xfId="4" applyNumberFormat="1" applyFont="1" applyFill="1" applyAlignment="1">
      <alignment horizontal="left" vertical="center"/>
    </xf>
    <xf numFmtId="178" fontId="16" fillId="5" borderId="10" xfId="48" applyNumberFormat="1" applyFont="1" applyFill="1" applyBorder="1" applyAlignment="1">
      <alignment horizontal="right" vertical="center"/>
    </xf>
    <xf numFmtId="178" fontId="16" fillId="5" borderId="0" xfId="48" applyNumberFormat="1" applyFont="1" applyFill="1" applyBorder="1" applyAlignment="1">
      <alignment horizontal="right" vertical="center"/>
    </xf>
    <xf numFmtId="49" fontId="16" fillId="4" borderId="11" xfId="48" applyNumberFormat="1" applyFont="1" applyFill="1" applyBorder="1" applyAlignment="1">
      <alignment horizontal="left" vertical="center"/>
    </xf>
    <xf numFmtId="49" fontId="16" fillId="4" borderId="12" xfId="48" applyNumberFormat="1" applyFont="1" applyFill="1" applyBorder="1" applyAlignment="1">
      <alignment horizontal="left" vertical="center"/>
    </xf>
    <xf numFmtId="178" fontId="16" fillId="5" borderId="13" xfId="48" applyNumberFormat="1" applyFont="1" applyFill="1" applyBorder="1" applyAlignment="1">
      <alignment horizontal="right" vertical="center"/>
    </xf>
    <xf numFmtId="178" fontId="16" fillId="5" borderId="14" xfId="48" applyNumberFormat="1" applyFont="1" applyFill="1" applyBorder="1" applyAlignment="1">
      <alignment horizontal="right" vertical="center"/>
    </xf>
    <xf numFmtId="0" fontId="15" fillId="2" borderId="0" xfId="48" applyFont="1" applyFill="1" applyBorder="1" applyAlignment="1">
      <alignment horizontal="right" vertical="center"/>
    </xf>
    <xf numFmtId="0" fontId="16" fillId="3" borderId="1" xfId="51" applyFont="1" applyFill="1" applyBorder="1" applyAlignment="1">
      <alignment horizontal="center" vertical="center"/>
    </xf>
    <xf numFmtId="0" fontId="16" fillId="3" borderId="1" xfId="0" applyFont="1" applyFill="1" applyBorder="1" applyAlignment="1">
      <alignment horizontal="center" vertical="center" wrapText="1"/>
    </xf>
    <xf numFmtId="0" fontId="16" fillId="3" borderId="0" xfId="51" applyFont="1" applyFill="1" applyBorder="1" applyAlignment="1">
      <alignment horizontal="center" vertical="center"/>
    </xf>
    <xf numFmtId="0" fontId="16" fillId="3" borderId="0" xfId="0" applyFont="1" applyFill="1" applyBorder="1" applyAlignment="1">
      <alignment horizontal="center" vertical="center" wrapText="1"/>
    </xf>
    <xf numFmtId="0" fontId="16" fillId="3" borderId="4" xfId="48" applyFont="1" applyFill="1" applyBorder="1" applyAlignment="1">
      <alignment horizontal="center" vertical="center"/>
    </xf>
    <xf numFmtId="0" fontId="16" fillId="3" borderId="6" xfId="51" applyFont="1" applyFill="1" applyBorder="1" applyAlignment="1">
      <alignment horizontal="center" vertical="center"/>
    </xf>
    <xf numFmtId="0" fontId="16" fillId="3" borderId="6" xfId="0" applyFont="1" applyFill="1" applyBorder="1" applyAlignment="1">
      <alignment horizontal="center" vertical="center" wrapText="1"/>
    </xf>
    <xf numFmtId="0" fontId="16" fillId="5" borderId="13" xfId="0" applyFont="1" applyFill="1" applyBorder="1" applyAlignment="1">
      <alignment horizontal="right" vertical="center"/>
    </xf>
    <xf numFmtId="0" fontId="16" fillId="5" borderId="14" xfId="0" applyFont="1" applyFill="1" applyBorder="1" applyAlignment="1">
      <alignment horizontal="right" vertical="center"/>
    </xf>
    <xf numFmtId="49" fontId="16" fillId="4" borderId="8" xfId="0" applyNumberFormat="1" applyFont="1" applyFill="1" applyBorder="1" applyAlignment="1">
      <alignment horizontal="left" vertical="center"/>
    </xf>
    <xf numFmtId="49" fontId="16" fillId="4" borderId="0" xfId="48" applyNumberFormat="1" applyFont="1" applyFill="1" applyBorder="1" applyAlignment="1">
      <alignment horizontal="left" vertical="center" wrapText="1"/>
    </xf>
    <xf numFmtId="49" fontId="16" fillId="4" borderId="0" xfId="0" applyNumberFormat="1" applyFont="1" applyFill="1" applyBorder="1" applyAlignment="1">
      <alignment horizontal="left" vertical="center"/>
    </xf>
    <xf numFmtId="49" fontId="16" fillId="4" borderId="0" xfId="43" applyNumberFormat="1" applyFont="1" applyFill="1" applyBorder="1" applyAlignment="1">
      <alignment horizontal="left" vertical="center"/>
    </xf>
    <xf numFmtId="49" fontId="16" fillId="4" borderId="12" xfId="43" applyNumberFormat="1" applyFont="1" applyFill="1" applyBorder="1" applyAlignment="1">
      <alignment horizontal="left" vertical="center"/>
    </xf>
    <xf numFmtId="0" fontId="15" fillId="2" borderId="0" xfId="0" applyFont="1" applyFill="1" applyBorder="1" applyAlignment="1">
      <alignment horizontal="left" vertical="center"/>
    </xf>
    <xf numFmtId="0" fontId="14" fillId="2" borderId="0" xfId="0" applyFont="1" applyFill="1" applyBorder="1" applyAlignment="1">
      <alignment horizontal="left" vertical="center"/>
    </xf>
    <xf numFmtId="0" fontId="15" fillId="2" borderId="0" xfId="0" applyFont="1" applyFill="1" applyBorder="1" applyAlignment="1">
      <alignment horizontal="right" vertical="center"/>
    </xf>
    <xf numFmtId="0" fontId="16" fillId="3" borderId="1"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6" xfId="0" applyFont="1" applyFill="1" applyBorder="1" applyAlignment="1">
      <alignment horizontal="center" vertical="center" wrapText="1"/>
    </xf>
    <xf numFmtId="49" fontId="18" fillId="4" borderId="0" xfId="0" applyNumberFormat="1" applyFont="1" applyFill="1" applyBorder="1" applyAlignment="1">
      <alignment horizontal="left" vertical="center"/>
    </xf>
    <xf numFmtId="185" fontId="18" fillId="5" borderId="10" xfId="48" applyNumberFormat="1" applyFont="1" applyFill="1" applyBorder="1" applyAlignment="1">
      <alignment horizontal="right" vertical="center"/>
    </xf>
    <xf numFmtId="185" fontId="18" fillId="5" borderId="0" xfId="48" applyNumberFormat="1" applyFont="1" applyFill="1" applyBorder="1" applyAlignment="1">
      <alignment horizontal="right" vertical="center"/>
    </xf>
    <xf numFmtId="49" fontId="16" fillId="4" borderId="0" xfId="11" applyNumberFormat="1" applyFont="1" applyFill="1" applyBorder="1" applyAlignment="1">
      <alignment horizontal="left" vertical="center"/>
    </xf>
    <xf numFmtId="185" fontId="16" fillId="5" borderId="10" xfId="0" applyNumberFormat="1" applyFont="1" applyFill="1" applyBorder="1" applyAlignment="1">
      <alignment horizontal="right" vertical="center"/>
    </xf>
    <xf numFmtId="185" fontId="16" fillId="5" borderId="0" xfId="0" applyNumberFormat="1" applyFont="1" applyFill="1" applyBorder="1" applyAlignment="1">
      <alignment horizontal="right" vertical="center"/>
    </xf>
    <xf numFmtId="185" fontId="16" fillId="5" borderId="10" xfId="48" applyNumberFormat="1" applyFont="1" applyFill="1" applyBorder="1" applyAlignment="1">
      <alignment horizontal="right" vertical="center"/>
    </xf>
    <xf numFmtId="185" fontId="16" fillId="5" borderId="0" xfId="48" applyNumberFormat="1" applyFont="1" applyFill="1" applyBorder="1" applyAlignment="1">
      <alignment horizontal="right" vertical="center"/>
    </xf>
    <xf numFmtId="49" fontId="16" fillId="4" borderId="11" xfId="0" applyNumberFormat="1" applyFont="1" applyFill="1" applyBorder="1" applyAlignment="1">
      <alignment horizontal="left" vertical="center"/>
    </xf>
    <xf numFmtId="49" fontId="16" fillId="4" borderId="12" xfId="0" applyNumberFormat="1" applyFont="1" applyFill="1" applyBorder="1" applyAlignment="1">
      <alignment horizontal="left" vertical="center"/>
    </xf>
    <xf numFmtId="185" fontId="16" fillId="5" borderId="13" xfId="48" applyNumberFormat="1" applyFont="1" applyFill="1" applyBorder="1" applyAlignment="1">
      <alignment horizontal="right" vertical="center"/>
    </xf>
    <xf numFmtId="185" fontId="16" fillId="5" borderId="14" xfId="48" applyNumberFormat="1" applyFont="1" applyFill="1" applyBorder="1" applyAlignment="1">
      <alignment horizontal="right" vertical="center"/>
    </xf>
    <xf numFmtId="0" fontId="16" fillId="2" borderId="0" xfId="51" applyFont="1" applyFill="1" applyBorder="1" applyAlignment="1">
      <alignment horizontal="left"/>
    </xf>
    <xf numFmtId="0" fontId="16" fillId="2" borderId="0" xfId="0" applyFont="1" applyFill="1" applyBorder="1" applyAlignment="1">
      <alignment horizontal="left"/>
    </xf>
    <xf numFmtId="0" fontId="14" fillId="2" borderId="0" xfId="52" applyFont="1" applyFill="1" applyBorder="1" applyAlignment="1">
      <alignment horizontal="left" vertical="center"/>
    </xf>
    <xf numFmtId="49" fontId="14" fillId="2" borderId="0" xfId="52" applyNumberFormat="1" applyFont="1" applyFill="1" applyBorder="1" applyAlignment="1">
      <alignment horizontal="left" vertical="center"/>
    </xf>
    <xf numFmtId="0" fontId="15" fillId="2" borderId="0" xfId="11" applyFont="1" applyFill="1" applyBorder="1" applyAlignment="1">
      <alignment horizontal="left" vertical="center"/>
    </xf>
    <xf numFmtId="0" fontId="20" fillId="2" borderId="0" xfId="52" applyFont="1" applyFill="1" applyBorder="1" applyAlignment="1">
      <alignment vertical="center"/>
    </xf>
    <xf numFmtId="0" fontId="20" fillId="2" borderId="0" xfId="52" applyFont="1" applyFill="1" applyBorder="1" applyAlignment="1">
      <alignment horizontal="center" vertical="center"/>
    </xf>
    <xf numFmtId="0" fontId="15" fillId="2" borderId="0" xfId="52" applyFont="1" applyFill="1" applyBorder="1" applyAlignment="1">
      <alignment horizontal="right" vertical="center"/>
    </xf>
    <xf numFmtId="0" fontId="16" fillId="3" borderId="1" xfId="52" applyFont="1" applyFill="1" applyBorder="1" applyAlignment="1">
      <alignment horizontal="center" vertical="center" wrapText="1"/>
    </xf>
    <xf numFmtId="0" fontId="16" fillId="3" borderId="1" xfId="52" applyFont="1" applyFill="1" applyBorder="1" applyAlignment="1">
      <alignment horizontal="center" vertical="center" wrapText="1"/>
    </xf>
    <xf numFmtId="0" fontId="16" fillId="3" borderId="2" xfId="11" applyFont="1" applyFill="1" applyBorder="1" applyAlignment="1">
      <alignment horizontal="center" vertical="center"/>
    </xf>
    <xf numFmtId="0" fontId="16" fillId="3" borderId="0" xfId="52" applyFont="1" applyFill="1" applyBorder="1" applyAlignment="1">
      <alignment horizontal="center" vertical="center" wrapText="1"/>
    </xf>
    <xf numFmtId="0" fontId="16" fillId="3" borderId="0" xfId="52" applyFont="1" applyFill="1" applyBorder="1" applyAlignment="1">
      <alignment horizontal="center" vertical="center" wrapText="1"/>
    </xf>
    <xf numFmtId="0" fontId="16" fillId="3" borderId="4" xfId="52" applyFont="1" applyFill="1" applyBorder="1" applyAlignment="1">
      <alignment horizontal="center" vertical="center" wrapText="1"/>
    </xf>
    <xf numFmtId="0" fontId="16" fillId="3" borderId="6" xfId="52" applyFont="1" applyFill="1" applyBorder="1" applyAlignment="1">
      <alignment horizontal="center" vertical="center" wrapText="1"/>
    </xf>
    <xf numFmtId="0" fontId="16" fillId="3" borderId="6" xfId="52" applyFont="1" applyFill="1" applyBorder="1" applyAlignment="1">
      <alignment horizontal="center" vertical="center" wrapText="1"/>
    </xf>
    <xf numFmtId="0" fontId="16" fillId="3" borderId="7" xfId="52" applyFont="1" applyFill="1" applyBorder="1" applyAlignment="1">
      <alignment horizontal="center" vertical="center" wrapText="1"/>
    </xf>
    <xf numFmtId="49" fontId="16" fillId="4" borderId="8" xfId="52" applyNumberFormat="1" applyFont="1" applyFill="1" applyBorder="1" applyAlignment="1">
      <alignment horizontal="left" vertical="center"/>
    </xf>
    <xf numFmtId="1" fontId="16" fillId="5" borderId="9" xfId="52" applyNumberFormat="1" applyFont="1" applyFill="1" applyBorder="1" applyAlignment="1">
      <alignment horizontal="right" vertical="center"/>
    </xf>
    <xf numFmtId="1" fontId="16" fillId="5" borderId="8" xfId="52" applyNumberFormat="1" applyFont="1" applyFill="1" applyBorder="1" applyAlignment="1">
      <alignment horizontal="right" vertical="center"/>
    </xf>
    <xf numFmtId="49" fontId="16" fillId="4" borderId="0" xfId="52" applyNumberFormat="1" applyFont="1" applyFill="1" applyBorder="1" applyAlignment="1">
      <alignment horizontal="left" vertical="center"/>
    </xf>
    <xf numFmtId="49" fontId="18" fillId="4" borderId="0" xfId="52" applyNumberFormat="1" applyFont="1" applyFill="1" applyBorder="1" applyAlignment="1">
      <alignment horizontal="left" vertical="center"/>
    </xf>
    <xf numFmtId="1" fontId="18" fillId="5" borderId="10" xfId="52" applyNumberFormat="1" applyFont="1" applyFill="1" applyBorder="1" applyAlignment="1">
      <alignment horizontal="right" vertical="center"/>
    </xf>
    <xf numFmtId="1" fontId="18" fillId="5" borderId="0" xfId="52" applyNumberFormat="1" applyFont="1" applyFill="1" applyBorder="1" applyAlignment="1">
      <alignment horizontal="right" vertical="center"/>
    </xf>
    <xf numFmtId="1" fontId="16" fillId="5" borderId="10" xfId="52" applyNumberFormat="1" applyFont="1" applyFill="1" applyBorder="1" applyAlignment="1">
      <alignment horizontal="right" vertical="center"/>
    </xf>
    <xf numFmtId="1" fontId="16" fillId="5" borderId="0" xfId="52" applyNumberFormat="1" applyFont="1" applyFill="1" applyBorder="1" applyAlignment="1">
      <alignment horizontal="right" vertical="center"/>
    </xf>
    <xf numFmtId="49" fontId="16" fillId="4" borderId="11" xfId="52" applyNumberFormat="1" applyFont="1" applyFill="1" applyBorder="1" applyAlignment="1">
      <alignment horizontal="left" vertical="center"/>
    </xf>
    <xf numFmtId="49" fontId="16" fillId="4" borderId="12" xfId="52" applyNumberFormat="1" applyFont="1" applyFill="1" applyBorder="1" applyAlignment="1">
      <alignment horizontal="left" vertical="center"/>
    </xf>
    <xf numFmtId="1" fontId="16" fillId="5" borderId="13" xfId="52" applyNumberFormat="1" applyFont="1" applyFill="1" applyBorder="1" applyAlignment="1">
      <alignment horizontal="right" vertical="center"/>
    </xf>
    <xf numFmtId="1" fontId="16" fillId="5" borderId="14" xfId="52" applyNumberFormat="1" applyFont="1" applyFill="1" applyBorder="1" applyAlignment="1">
      <alignment horizontal="right" vertical="center"/>
    </xf>
    <xf numFmtId="0" fontId="16" fillId="5" borderId="9" xfId="0" applyFont="1" applyFill="1" applyBorder="1" applyAlignment="1">
      <alignment horizontal="right" vertical="center"/>
    </xf>
    <xf numFmtId="0" fontId="16" fillId="5" borderId="8" xfId="0" applyFont="1" applyFill="1" applyBorder="1" applyAlignment="1">
      <alignment horizontal="right" vertical="center"/>
    </xf>
    <xf numFmtId="183" fontId="18" fillId="5" borderId="10" xfId="52" applyNumberFormat="1" applyFont="1" applyFill="1" applyBorder="1" applyAlignment="1">
      <alignment horizontal="right" vertical="center"/>
    </xf>
    <xf numFmtId="183" fontId="18" fillId="5" borderId="0" xfId="52" applyNumberFormat="1" applyFont="1" applyFill="1" applyBorder="1" applyAlignment="1">
      <alignment horizontal="right" vertical="center"/>
    </xf>
    <xf numFmtId="183" fontId="16" fillId="5" borderId="10" xfId="52" applyNumberFormat="1" applyFont="1" applyFill="1" applyBorder="1" applyAlignment="1">
      <alignment horizontal="right" vertical="center"/>
    </xf>
    <xf numFmtId="183" fontId="16" fillId="5" borderId="0" xfId="52" applyNumberFormat="1" applyFont="1" applyFill="1" applyBorder="1" applyAlignment="1">
      <alignment horizontal="right" vertical="center"/>
    </xf>
    <xf numFmtId="183" fontId="16" fillId="5" borderId="13" xfId="52" applyNumberFormat="1" applyFont="1" applyFill="1" applyBorder="1" applyAlignment="1">
      <alignment horizontal="right" vertical="center"/>
    </xf>
    <xf numFmtId="183" fontId="16" fillId="5" borderId="14" xfId="52" applyNumberFormat="1" applyFont="1" applyFill="1" applyBorder="1" applyAlignment="1">
      <alignment horizontal="right" vertical="center"/>
    </xf>
    <xf numFmtId="0" fontId="14" fillId="2" borderId="0" xfId="52" applyFont="1" applyFill="1" applyBorder="1" applyAlignment="1">
      <alignment horizontal="left" vertical="center"/>
    </xf>
    <xf numFmtId="0" fontId="15" fillId="2" borderId="0" xfId="4" applyNumberFormat="1" applyFont="1" applyFill="1" applyAlignment="1">
      <alignment horizontal="left" vertical="center"/>
    </xf>
    <xf numFmtId="0" fontId="20" fillId="2" borderId="0" xfId="52" applyFont="1" applyFill="1" applyBorder="1" applyAlignment="1">
      <alignment horizontal="right" vertical="center"/>
    </xf>
    <xf numFmtId="0" fontId="16" fillId="3" borderId="15" xfId="52" applyFont="1" applyFill="1" applyBorder="1" applyAlignment="1">
      <alignment horizontal="center" vertical="center" wrapText="1"/>
    </xf>
    <xf numFmtId="0" fontId="16" fillId="3" borderId="16" xfId="52" applyFont="1" applyFill="1" applyBorder="1" applyAlignment="1">
      <alignment horizontal="center" vertical="center" wrapText="1"/>
    </xf>
    <xf numFmtId="0" fontId="16" fillId="5" borderId="9" xfId="52" applyFont="1" applyFill="1" applyBorder="1" applyAlignment="1">
      <alignment horizontal="right" vertical="center"/>
    </xf>
    <xf numFmtId="0" fontId="16" fillId="5" borderId="8" xfId="52" applyFont="1" applyFill="1" applyBorder="1" applyAlignment="1">
      <alignment horizontal="right" vertical="center"/>
    </xf>
    <xf numFmtId="0" fontId="18" fillId="5" borderId="10" xfId="52" applyFont="1" applyFill="1" applyBorder="1" applyAlignment="1">
      <alignment horizontal="right" vertical="center"/>
    </xf>
    <xf numFmtId="0" fontId="18" fillId="5" borderId="0" xfId="52" applyFont="1" applyFill="1" applyBorder="1" applyAlignment="1">
      <alignment horizontal="right" vertical="center"/>
    </xf>
    <xf numFmtId="0" fontId="16" fillId="5" borderId="10" xfId="52" applyFont="1" applyFill="1" applyBorder="1" applyAlignment="1">
      <alignment horizontal="right" vertical="center"/>
    </xf>
    <xf numFmtId="0" fontId="16" fillId="5" borderId="0" xfId="52" applyFont="1" applyFill="1" applyBorder="1" applyAlignment="1">
      <alignment horizontal="right" vertical="center"/>
    </xf>
    <xf numFmtId="184" fontId="16" fillId="5" borderId="0" xfId="52" applyNumberFormat="1" applyFont="1" applyFill="1" applyBorder="1" applyAlignment="1">
      <alignment horizontal="right" vertical="center"/>
    </xf>
    <xf numFmtId="0" fontId="16" fillId="5" borderId="13" xfId="52" applyFont="1" applyFill="1" applyBorder="1" applyAlignment="1">
      <alignment horizontal="right" vertical="center"/>
    </xf>
    <xf numFmtId="184" fontId="16" fillId="5" borderId="14" xfId="52" applyNumberFormat="1" applyFont="1" applyFill="1" applyBorder="1" applyAlignment="1">
      <alignment horizontal="right" vertical="center"/>
    </xf>
    <xf numFmtId="0" fontId="16" fillId="5" borderId="14" xfId="52" applyFont="1" applyFill="1" applyBorder="1" applyAlignment="1">
      <alignment horizontal="right" vertical="center"/>
    </xf>
    <xf numFmtId="3" fontId="16" fillId="5" borderId="0" xfId="0" applyNumberFormat="1" applyFont="1" applyFill="1" applyBorder="1" applyAlignment="1">
      <alignment horizontal="right" vertical="center"/>
    </xf>
    <xf numFmtId="44" fontId="14" fillId="2" borderId="0" xfId="1" applyFont="1" applyFill="1" applyBorder="1" applyAlignment="1">
      <alignment horizontal="left" vertical="center"/>
    </xf>
    <xf numFmtId="0" fontId="21" fillId="2" borderId="0" xfId="52" applyFont="1" applyFill="1" applyBorder="1" applyAlignment="1">
      <alignment vertical="center"/>
    </xf>
    <xf numFmtId="0" fontId="20" fillId="2" borderId="0" xfId="52" applyFont="1" applyFill="1" applyBorder="1" applyAlignment="1">
      <alignment horizontal="left" vertical="center"/>
    </xf>
    <xf numFmtId="49" fontId="16" fillId="4" borderId="0" xfId="11" applyNumberFormat="1" applyFont="1" applyFill="1" applyBorder="1" applyAlignment="1">
      <alignment horizontal="left" vertical="center" wrapText="1"/>
    </xf>
    <xf numFmtId="0" fontId="22" fillId="2" borderId="0" xfId="0" applyFont="1" applyFill="1" applyBorder="1" applyAlignment="1">
      <alignment vertical="center"/>
    </xf>
    <xf numFmtId="0" fontId="16" fillId="3" borderId="15" xfId="4" applyNumberFormat="1" applyFont="1" applyFill="1" applyBorder="1" applyAlignment="1">
      <alignment horizontal="center" vertical="center"/>
    </xf>
    <xf numFmtId="182" fontId="18" fillId="5" borderId="10" xfId="52" applyNumberFormat="1" applyFont="1" applyFill="1" applyBorder="1" applyAlignment="1">
      <alignment horizontal="right" vertical="center"/>
    </xf>
    <xf numFmtId="182" fontId="18" fillId="5" borderId="0" xfId="52" applyNumberFormat="1" applyFont="1" applyFill="1" applyBorder="1" applyAlignment="1">
      <alignment horizontal="right" vertical="center"/>
    </xf>
    <xf numFmtId="49" fontId="16" fillId="3" borderId="15" xfId="52" applyNumberFormat="1" applyFont="1" applyFill="1" applyBorder="1" applyAlignment="1">
      <alignment horizontal="center" vertical="center" wrapText="1"/>
    </xf>
    <xf numFmtId="49" fontId="18" fillId="4" borderId="0" xfId="53" applyNumberFormat="1" applyFont="1" applyFill="1" applyBorder="1" applyAlignment="1">
      <alignment horizontal="left" vertical="center"/>
    </xf>
    <xf numFmtId="49" fontId="16" fillId="4" borderId="25" xfId="11" applyNumberFormat="1" applyFont="1" applyFill="1" applyBorder="1" applyAlignment="1">
      <alignment horizontal="left" vertical="center"/>
    </xf>
    <xf numFmtId="182" fontId="16" fillId="5" borderId="10" xfId="52" applyNumberFormat="1" applyFont="1" applyFill="1" applyBorder="1" applyAlignment="1">
      <alignment horizontal="right" vertical="center"/>
    </xf>
    <xf numFmtId="182" fontId="16" fillId="5" borderId="0" xfId="52" applyNumberFormat="1" applyFont="1" applyFill="1" applyBorder="1" applyAlignment="1">
      <alignment horizontal="right" vertical="center"/>
    </xf>
    <xf numFmtId="49" fontId="16" fillId="4" borderId="0" xfId="53" applyNumberFormat="1" applyFont="1" applyFill="1" applyBorder="1" applyAlignment="1">
      <alignment horizontal="left" vertical="center"/>
    </xf>
    <xf numFmtId="0" fontId="16" fillId="3" borderId="24" xfId="11" applyFont="1" applyFill="1" applyBorder="1" applyAlignment="1">
      <alignment horizontal="center" vertical="center"/>
    </xf>
    <xf numFmtId="0" fontId="14" fillId="2" borderId="0" xfId="6" applyFont="1" applyFill="1" applyBorder="1" applyAlignment="1">
      <alignment horizontal="left" vertical="center"/>
    </xf>
    <xf numFmtId="0" fontId="15" fillId="2" borderId="0" xfId="6" applyNumberFormat="1" applyFont="1" applyFill="1" applyBorder="1" applyAlignment="1">
      <alignment horizontal="left" vertical="center"/>
    </xf>
    <xf numFmtId="0" fontId="20" fillId="2" borderId="0" xfId="0" applyFont="1" applyFill="1" applyBorder="1" applyAlignment="1">
      <alignment horizontal="center" vertical="center"/>
    </xf>
    <xf numFmtId="0" fontId="16" fillId="3" borderId="1" xfId="6" applyNumberFormat="1" applyFont="1" applyFill="1" applyBorder="1" applyAlignment="1">
      <alignment horizontal="center" vertical="center" wrapText="1"/>
    </xf>
    <xf numFmtId="0" fontId="16" fillId="3" borderId="2" xfId="4" applyFont="1" applyFill="1" applyBorder="1" applyAlignment="1">
      <alignment horizontal="center" vertical="center"/>
    </xf>
    <xf numFmtId="0" fontId="16" fillId="3" borderId="23" xfId="4" applyFont="1" applyFill="1" applyBorder="1" applyAlignment="1">
      <alignment horizontal="center" vertical="center"/>
    </xf>
    <xf numFmtId="0" fontId="16" fillId="3" borderId="0" xfId="6" applyNumberFormat="1"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 xfId="4" applyFont="1" applyFill="1" applyBorder="1" applyAlignment="1">
      <alignment horizontal="center" vertical="center"/>
    </xf>
    <xf numFmtId="0" fontId="16" fillId="3" borderId="5" xfId="5" applyNumberFormat="1" applyFont="1" applyFill="1" applyBorder="1" applyAlignment="1">
      <alignment horizontal="center" vertical="center"/>
    </xf>
    <xf numFmtId="0" fontId="16" fillId="3" borderId="4" xfId="0" applyFont="1" applyFill="1" applyBorder="1" applyAlignment="1">
      <alignment horizontal="center" vertical="center" wrapText="1"/>
    </xf>
    <xf numFmtId="0" fontId="16" fillId="3" borderId="6" xfId="6" applyNumberFormat="1" applyFont="1" applyFill="1" applyBorder="1" applyAlignment="1">
      <alignment horizontal="center" vertical="center" wrapText="1"/>
    </xf>
    <xf numFmtId="0" fontId="16" fillId="3" borderId="7" xfId="0" applyFont="1" applyFill="1" applyBorder="1" applyAlignment="1">
      <alignment horizontal="center" vertical="center" wrapText="1"/>
    </xf>
    <xf numFmtId="49" fontId="16" fillId="4" borderId="8" xfId="6" applyNumberFormat="1" applyFont="1" applyFill="1" applyBorder="1" applyAlignment="1">
      <alignment horizontal="left" vertical="center"/>
    </xf>
    <xf numFmtId="49" fontId="16" fillId="4" borderId="0" xfId="51" applyNumberFormat="1" applyFont="1" applyFill="1" applyBorder="1" applyAlignment="1">
      <alignment horizontal="left" vertical="center"/>
    </xf>
    <xf numFmtId="186" fontId="18" fillId="5" borderId="10" xfId="0" applyNumberFormat="1" applyFont="1" applyFill="1" applyBorder="1" applyAlignment="1">
      <alignment horizontal="right" vertical="center"/>
    </xf>
    <xf numFmtId="186" fontId="18" fillId="5" borderId="0" xfId="0" applyNumberFormat="1" applyFont="1" applyFill="1" applyBorder="1" applyAlignment="1">
      <alignment horizontal="right" vertical="center"/>
    </xf>
    <xf numFmtId="186" fontId="16" fillId="5" borderId="10" xfId="0" applyNumberFormat="1" applyFont="1" applyFill="1" applyBorder="1" applyAlignment="1">
      <alignment horizontal="right" vertical="center"/>
    </xf>
    <xf numFmtId="186" fontId="16" fillId="5" borderId="0" xfId="0" applyNumberFormat="1" applyFont="1" applyFill="1" applyBorder="1" applyAlignment="1">
      <alignment horizontal="right" vertical="center"/>
    </xf>
    <xf numFmtId="186" fontId="16" fillId="5" borderId="13" xfId="0" applyNumberFormat="1" applyFont="1" applyFill="1" applyBorder="1" applyAlignment="1">
      <alignment horizontal="right" vertical="center"/>
    </xf>
    <xf numFmtId="186" fontId="16" fillId="5" borderId="14" xfId="0" applyNumberFormat="1" applyFont="1" applyFill="1" applyBorder="1" applyAlignment="1">
      <alignment horizontal="right" vertical="center"/>
    </xf>
    <xf numFmtId="0" fontId="15" fillId="2" borderId="0" xfId="5" applyNumberFormat="1" applyFont="1" applyFill="1" applyBorder="1" applyAlignment="1">
      <alignment horizontal="left" vertical="center"/>
    </xf>
    <xf numFmtId="0" fontId="16" fillId="3" borderId="1" xfId="4"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0" xfId="4" applyFont="1" applyFill="1" applyBorder="1" applyAlignment="1">
      <alignment horizontal="center" vertical="center"/>
    </xf>
    <xf numFmtId="0" fontId="16" fillId="3" borderId="4" xfId="4" applyFont="1" applyFill="1" applyBorder="1" applyAlignment="1">
      <alignment horizontal="center" vertical="center"/>
    </xf>
    <xf numFmtId="0" fontId="16" fillId="3" borderId="17" xfId="4" applyFont="1" applyFill="1" applyBorder="1" applyAlignment="1">
      <alignment horizontal="center" vertical="center"/>
    </xf>
    <xf numFmtId="0" fontId="16" fillId="3" borderId="7" xfId="6" applyNumberFormat="1" applyFont="1" applyFill="1" applyBorder="1" applyAlignment="1">
      <alignment horizontal="center" vertical="center" wrapText="1"/>
    </xf>
    <xf numFmtId="0" fontId="16" fillId="5" borderId="9" xfId="6" applyNumberFormat="1" applyFont="1" applyFill="1" applyBorder="1" applyAlignment="1">
      <alignment horizontal="right" vertical="center"/>
    </xf>
    <xf numFmtId="0" fontId="16" fillId="5" borderId="8" xfId="6" applyNumberFormat="1" applyFont="1" applyFill="1" applyBorder="1" applyAlignment="1">
      <alignment horizontal="right" vertical="center"/>
    </xf>
    <xf numFmtId="0" fontId="24" fillId="2" borderId="0" xfId="0" applyFont="1" applyFill="1" applyBorder="1" applyAlignment="1">
      <alignment vertical="center"/>
    </xf>
    <xf numFmtId="0" fontId="20" fillId="2" borderId="0" xfId="0" applyFont="1" applyFill="1" applyBorder="1" applyAlignment="1">
      <alignment vertical="center"/>
    </xf>
    <xf numFmtId="0" fontId="16" fillId="3" borderId="2" xfId="50" applyFont="1" applyFill="1" applyBorder="1" applyAlignment="1">
      <alignment horizontal="center" vertical="center"/>
    </xf>
    <xf numFmtId="0" fontId="16" fillId="3" borderId="2" xfId="51" applyFont="1" applyFill="1" applyBorder="1" applyAlignment="1">
      <alignment horizontal="center" vertical="center"/>
    </xf>
    <xf numFmtId="0" fontId="16" fillId="3" borderId="4" xfId="51" applyFont="1" applyFill="1" applyBorder="1" applyAlignment="1">
      <alignment horizontal="center" vertical="center"/>
    </xf>
    <xf numFmtId="185" fontId="16" fillId="5" borderId="9" xfId="0" applyNumberFormat="1" applyFont="1" applyFill="1" applyBorder="1" applyAlignment="1">
      <alignment horizontal="right" vertical="center"/>
    </xf>
    <xf numFmtId="185" fontId="16" fillId="5" borderId="8" xfId="0" applyNumberFormat="1" applyFont="1" applyFill="1" applyBorder="1" applyAlignment="1">
      <alignment horizontal="right" vertical="center"/>
    </xf>
    <xf numFmtId="185" fontId="18" fillId="5" borderId="10" xfId="0" applyNumberFormat="1" applyFont="1" applyFill="1" applyBorder="1" applyAlignment="1">
      <alignment horizontal="right" vertical="center"/>
    </xf>
    <xf numFmtId="185" fontId="18" fillId="5" borderId="0" xfId="0" applyNumberFormat="1" applyFont="1" applyFill="1" applyBorder="1" applyAlignment="1">
      <alignment horizontal="right" vertical="center"/>
    </xf>
    <xf numFmtId="49" fontId="16" fillId="4" borderId="0" xfId="49" applyNumberFormat="1" applyFont="1" applyFill="1" applyBorder="1" applyAlignment="1">
      <alignment horizontal="left" vertical="center"/>
    </xf>
    <xf numFmtId="49" fontId="16" fillId="4" borderId="12" xfId="49" applyNumberFormat="1" applyFont="1" applyFill="1" applyBorder="1" applyAlignment="1">
      <alignment horizontal="left" vertical="center"/>
    </xf>
    <xf numFmtId="0" fontId="14" fillId="2" borderId="0" xfId="6" applyFont="1" applyFill="1" applyBorder="1" applyAlignment="1">
      <alignment horizontal="left" vertical="center"/>
    </xf>
    <xf numFmtId="0" fontId="20" fillId="2" borderId="0" xfId="6" applyNumberFormat="1" applyFont="1" applyFill="1" applyBorder="1" applyAlignment="1">
      <alignment vertical="center"/>
    </xf>
    <xf numFmtId="180" fontId="20" fillId="2" borderId="0" xfId="6" applyNumberFormat="1" applyFont="1" applyFill="1" applyBorder="1" applyAlignment="1">
      <alignment horizontal="center" vertical="center"/>
    </xf>
    <xf numFmtId="0" fontId="16" fillId="3" borderId="2" xfId="5" applyNumberFormat="1" applyFont="1" applyFill="1" applyBorder="1" applyAlignment="1">
      <alignment horizontal="center" vertical="center"/>
    </xf>
    <xf numFmtId="0" fontId="16" fillId="3" borderId="1" xfId="5" applyNumberFormat="1" applyFont="1" applyFill="1" applyBorder="1" applyAlignment="1">
      <alignment horizontal="center" vertical="center"/>
    </xf>
    <xf numFmtId="180" fontId="16" fillId="3" borderId="5" xfId="5" applyNumberFormat="1" applyFont="1" applyFill="1" applyBorder="1" applyAlignment="1">
      <alignment horizontal="center" vertical="center"/>
    </xf>
    <xf numFmtId="180" fontId="16" fillId="3" borderId="7" xfId="6" applyNumberFormat="1" applyFont="1" applyFill="1" applyBorder="1" applyAlignment="1">
      <alignment horizontal="center" vertical="center" wrapText="1"/>
    </xf>
    <xf numFmtId="49" fontId="16" fillId="4" borderId="18" xfId="6" applyNumberFormat="1" applyFont="1" applyFill="1" applyBorder="1" applyAlignment="1">
      <alignment horizontal="left" vertical="center"/>
    </xf>
    <xf numFmtId="180" fontId="16" fillId="5" borderId="8" xfId="6" applyNumberFormat="1" applyFont="1" applyFill="1" applyBorder="1" applyAlignment="1">
      <alignment horizontal="right" vertical="center"/>
    </xf>
    <xf numFmtId="49" fontId="16" fillId="4" borderId="19" xfId="6" applyNumberFormat="1" applyFont="1" applyFill="1" applyBorder="1" applyAlignment="1">
      <alignment horizontal="left" vertical="center"/>
    </xf>
    <xf numFmtId="0" fontId="16" fillId="5" borderId="10" xfId="6" applyNumberFormat="1" applyFont="1" applyFill="1" applyBorder="1" applyAlignment="1">
      <alignment horizontal="right" vertical="center"/>
    </xf>
    <xf numFmtId="0" fontId="16" fillId="5" borderId="0" xfId="6" applyNumberFormat="1" applyFont="1" applyFill="1" applyBorder="1" applyAlignment="1">
      <alignment horizontal="right" vertical="center"/>
    </xf>
    <xf numFmtId="180" fontId="16" fillId="5" borderId="0" xfId="6" applyNumberFormat="1" applyFont="1" applyFill="1" applyBorder="1" applyAlignment="1">
      <alignment horizontal="right" vertical="center"/>
    </xf>
    <xf numFmtId="0" fontId="16" fillId="5" borderId="0" xfId="0" applyFont="1" applyFill="1" applyBorder="1" applyAlignment="1">
      <alignment horizontal="right" vertical="center"/>
    </xf>
    <xf numFmtId="177" fontId="16" fillId="5" borderId="10" xfId="6" applyNumberFormat="1" applyFont="1" applyFill="1" applyBorder="1" applyAlignment="1">
      <alignment horizontal="right" vertical="center"/>
    </xf>
    <xf numFmtId="177" fontId="16" fillId="5" borderId="0" xfId="6" applyNumberFormat="1" applyFont="1" applyFill="1" applyBorder="1" applyAlignment="1">
      <alignment horizontal="right" vertical="center"/>
    </xf>
    <xf numFmtId="49" fontId="16" fillId="4" borderId="0" xfId="5" applyNumberFormat="1" applyFont="1" applyFill="1" applyBorder="1" applyAlignment="1">
      <alignment horizontal="left" vertical="center"/>
    </xf>
    <xf numFmtId="177" fontId="18" fillId="5" borderId="10" xfId="6" applyNumberFormat="1" applyFont="1" applyFill="1" applyBorder="1" applyAlignment="1">
      <alignment horizontal="right" vertical="center"/>
    </xf>
    <xf numFmtId="177" fontId="18" fillId="5" borderId="0" xfId="6" applyNumberFormat="1" applyFont="1" applyFill="1" applyBorder="1" applyAlignment="1">
      <alignment horizontal="right" vertical="center"/>
    </xf>
    <xf numFmtId="0" fontId="18" fillId="5" borderId="0" xfId="0" applyFont="1" applyFill="1" applyBorder="1" applyAlignment="1">
      <alignment horizontal="right" vertical="center"/>
    </xf>
    <xf numFmtId="49" fontId="16" fillId="4" borderId="11" xfId="6" applyNumberFormat="1" applyFont="1" applyFill="1" applyBorder="1" applyAlignment="1">
      <alignment horizontal="left" vertical="center"/>
    </xf>
    <xf numFmtId="177" fontId="16" fillId="5" borderId="13" xfId="6" applyNumberFormat="1" applyFont="1" applyFill="1" applyBorder="1" applyAlignment="1">
      <alignment horizontal="right" vertical="center"/>
    </xf>
    <xf numFmtId="177" fontId="16" fillId="5" borderId="14" xfId="6" applyNumberFormat="1" applyFont="1" applyFill="1" applyBorder="1" applyAlignment="1">
      <alignment horizontal="right" vertical="center"/>
    </xf>
    <xf numFmtId="0" fontId="14" fillId="2" borderId="0" xfId="47" applyFont="1" applyFill="1" applyBorder="1" applyAlignment="1">
      <alignment horizontal="left" vertical="center"/>
    </xf>
    <xf numFmtId="0" fontId="20" fillId="2" borderId="0" xfId="0" applyFont="1" applyFill="1" applyBorder="1" applyAlignment="1">
      <alignment horizontal="right" vertical="center"/>
    </xf>
    <xf numFmtId="0" fontId="16" fillId="3" borderId="15" xfId="11" applyFont="1" applyFill="1" applyBorder="1" applyAlignment="1">
      <alignment horizontal="center" vertical="center"/>
    </xf>
    <xf numFmtId="0" fontId="16" fillId="3" borderId="15" xfId="47" applyFont="1" applyFill="1" applyBorder="1" applyAlignment="1">
      <alignment horizontal="center" vertical="center" wrapText="1"/>
    </xf>
    <xf numFmtId="0" fontId="16" fillId="3" borderId="16" xfId="48" applyFont="1" applyFill="1" applyBorder="1" applyAlignment="1">
      <alignment horizontal="center" vertical="center" wrapText="1"/>
    </xf>
    <xf numFmtId="49" fontId="16" fillId="4" borderId="8" xfId="47" applyNumberFormat="1" applyFont="1" applyFill="1" applyBorder="1" applyAlignment="1">
      <alignment horizontal="left" vertical="center"/>
    </xf>
    <xf numFmtId="49" fontId="18" fillId="4" borderId="0" xfId="1" applyNumberFormat="1" applyFont="1" applyFill="1" applyBorder="1" applyAlignment="1">
      <alignment horizontal="left" vertical="center"/>
    </xf>
    <xf numFmtId="0" fontId="18" fillId="5" borderId="10" xfId="48" applyFont="1" applyFill="1" applyBorder="1" applyAlignment="1">
      <alignment horizontal="right" vertical="center"/>
    </xf>
    <xf numFmtId="0" fontId="18" fillId="5" borderId="0" xfId="47" applyFont="1" applyFill="1" applyBorder="1" applyAlignment="1">
      <alignment horizontal="right" vertical="center"/>
    </xf>
    <xf numFmtId="0" fontId="16" fillId="5" borderId="10" xfId="48" applyFont="1" applyFill="1" applyBorder="1" applyAlignment="1">
      <alignment horizontal="right" vertical="center"/>
    </xf>
    <xf numFmtId="0" fontId="16" fillId="5" borderId="0" xfId="47" applyFont="1" applyFill="1" applyBorder="1" applyAlignment="1">
      <alignment horizontal="right" vertical="center"/>
    </xf>
    <xf numFmtId="0" fontId="16" fillId="5" borderId="13" xfId="48" applyFont="1" applyFill="1" applyBorder="1" applyAlignment="1">
      <alignment horizontal="right" vertical="center"/>
    </xf>
    <xf numFmtId="0" fontId="16" fillId="5" borderId="14" xfId="47" applyFont="1" applyFill="1" applyBorder="1" applyAlignment="1">
      <alignment horizontal="right" vertical="center"/>
    </xf>
    <xf numFmtId="0" fontId="24" fillId="0" borderId="0" xfId="0" applyFont="1" applyAlignment="1">
      <alignment vertical="center"/>
    </xf>
    <xf numFmtId="58" fontId="14" fillId="2" borderId="0" xfId="45" applyNumberFormat="1" applyFont="1" applyFill="1" applyBorder="1" applyAlignment="1">
      <alignment horizontal="left" vertical="center"/>
    </xf>
    <xf numFmtId="0" fontId="14" fillId="2" borderId="0" xfId="45" applyFont="1" applyFill="1" applyBorder="1" applyAlignment="1">
      <alignment horizontal="left" vertical="center"/>
    </xf>
    <xf numFmtId="0" fontId="16" fillId="3" borderId="15" xfId="45" applyFont="1" applyFill="1" applyBorder="1" applyAlignment="1">
      <alignment horizontal="center" vertical="center" wrapText="1"/>
    </xf>
    <xf numFmtId="0" fontId="16" fillId="3" borderId="16" xfId="45" applyFont="1" applyFill="1" applyBorder="1" applyAlignment="1">
      <alignment horizontal="center" vertical="center" wrapText="1"/>
    </xf>
    <xf numFmtId="49" fontId="16" fillId="4" borderId="8" xfId="45" applyNumberFormat="1" applyFont="1" applyFill="1" applyBorder="1" applyAlignment="1">
      <alignment horizontal="left" vertical="center"/>
    </xf>
    <xf numFmtId="0" fontId="16" fillId="5" borderId="9" xfId="45" applyFont="1" applyFill="1" applyBorder="1" applyAlignment="1">
      <alignment horizontal="right" vertical="center"/>
    </xf>
    <xf numFmtId="0" fontId="16" fillId="5" borderId="8" xfId="45" applyFont="1" applyFill="1" applyBorder="1" applyAlignment="1">
      <alignment horizontal="right" vertical="center"/>
    </xf>
    <xf numFmtId="182" fontId="18" fillId="5" borderId="10" xfId="45" applyNumberFormat="1" applyFont="1" applyFill="1" applyBorder="1" applyAlignment="1">
      <alignment horizontal="right" vertical="center"/>
    </xf>
    <xf numFmtId="182" fontId="18" fillId="5" borderId="0" xfId="45" applyNumberFormat="1" applyFont="1" applyFill="1" applyBorder="1" applyAlignment="1">
      <alignment horizontal="right" vertical="center"/>
    </xf>
    <xf numFmtId="49" fontId="16" fillId="4" borderId="0" xfId="46" applyNumberFormat="1" applyFont="1" applyFill="1" applyBorder="1" applyAlignment="1">
      <alignment horizontal="left" vertical="center" wrapText="1"/>
    </xf>
    <xf numFmtId="49" fontId="16" fillId="4" borderId="0" xfId="1" applyNumberFormat="1" applyFont="1" applyFill="1" applyBorder="1" applyAlignment="1">
      <alignment horizontal="left" vertical="center"/>
    </xf>
    <xf numFmtId="49" fontId="18" fillId="4" borderId="0" xfId="45" applyNumberFormat="1" applyFont="1" applyFill="1" applyBorder="1" applyAlignment="1">
      <alignment horizontal="left" vertical="center"/>
    </xf>
    <xf numFmtId="49" fontId="16" fillId="4" borderId="0" xfId="45" applyNumberFormat="1" applyFont="1" applyFill="1" applyBorder="1" applyAlignment="1">
      <alignment horizontal="left" vertical="center"/>
    </xf>
    <xf numFmtId="182" fontId="16" fillId="5" borderId="10" xfId="45" applyNumberFormat="1" applyFont="1" applyFill="1" applyBorder="1" applyAlignment="1">
      <alignment horizontal="right" vertical="center"/>
    </xf>
    <xf numFmtId="182" fontId="16" fillId="5" borderId="0" xfId="45" applyNumberFormat="1" applyFont="1" applyFill="1" applyBorder="1" applyAlignment="1">
      <alignment horizontal="right" vertical="center"/>
    </xf>
    <xf numFmtId="49" fontId="16" fillId="4" borderId="11" xfId="45" applyNumberFormat="1" applyFont="1" applyFill="1" applyBorder="1" applyAlignment="1">
      <alignment horizontal="left" vertical="center"/>
    </xf>
    <xf numFmtId="49" fontId="18" fillId="4" borderId="12" xfId="45" applyNumberFormat="1" applyFont="1" applyFill="1" applyBorder="1" applyAlignment="1">
      <alignment horizontal="left" vertical="center"/>
    </xf>
    <xf numFmtId="182" fontId="18" fillId="5" borderId="13" xfId="45" applyNumberFormat="1" applyFont="1" applyFill="1" applyBorder="1" applyAlignment="1">
      <alignment horizontal="right" vertical="center"/>
    </xf>
    <xf numFmtId="182" fontId="18" fillId="5" borderId="14" xfId="45" applyNumberFormat="1" applyFont="1" applyFill="1" applyBorder="1" applyAlignment="1">
      <alignment horizontal="right" vertical="center"/>
    </xf>
    <xf numFmtId="58" fontId="25" fillId="2" borderId="26" xfId="41" applyNumberFormat="1" applyFont="1" applyFill="1" applyBorder="1" applyAlignment="1">
      <alignment horizontal="left" vertical="center"/>
    </xf>
    <xf numFmtId="0" fontId="25" fillId="0" borderId="1" xfId="0" applyFont="1" applyBorder="1" applyAlignment="1">
      <alignment horizontal="left" vertical="center"/>
    </xf>
    <xf numFmtId="0" fontId="25" fillId="0" borderId="27" xfId="0" applyFont="1" applyBorder="1" applyAlignment="1">
      <alignment horizontal="left" vertical="center"/>
    </xf>
    <xf numFmtId="0" fontId="25" fillId="2" borderId="28" xfId="41" applyFont="1" applyFill="1" applyBorder="1" applyAlignment="1">
      <alignment horizontal="left" vertical="center"/>
    </xf>
    <xf numFmtId="0" fontId="25" fillId="0" borderId="0" xfId="0" applyFont="1" applyBorder="1" applyAlignment="1">
      <alignment horizontal="left" vertical="center"/>
    </xf>
    <xf numFmtId="0" fontId="25" fillId="0" borderId="29" xfId="0" applyFont="1" applyBorder="1" applyAlignment="1">
      <alignment horizontal="left" vertical="center"/>
    </xf>
    <xf numFmtId="0" fontId="25" fillId="2" borderId="28" xfId="42" applyFont="1" applyFill="1" applyBorder="1" applyAlignment="1">
      <alignment horizontal="left" vertical="center"/>
    </xf>
    <xf numFmtId="0" fontId="25" fillId="2" borderId="0" xfId="42" applyFont="1" applyFill="1" applyBorder="1" applyAlignment="1">
      <alignment horizontal="left" vertical="center"/>
    </xf>
    <xf numFmtId="0" fontId="25" fillId="2" borderId="29" xfId="42" applyFont="1" applyFill="1" applyBorder="1" applyAlignment="1">
      <alignment horizontal="left" vertical="center"/>
    </xf>
    <xf numFmtId="0" fontId="26" fillId="2" borderId="28" xfId="11" applyFont="1" applyFill="1" applyBorder="1" applyAlignment="1">
      <alignment horizontal="left" vertical="center"/>
    </xf>
    <xf numFmtId="0" fontId="27" fillId="2" borderId="0" xfId="42" applyFont="1" applyFill="1" applyBorder="1" applyAlignment="1">
      <alignment vertical="center"/>
    </xf>
    <xf numFmtId="0" fontId="27" fillId="2" borderId="0" xfId="42" applyFont="1" applyFill="1" applyBorder="1" applyAlignment="1">
      <alignment horizontal="center" vertical="center"/>
    </xf>
    <xf numFmtId="0" fontId="27" fillId="2" borderId="0" xfId="42" applyFont="1" applyFill="1" applyBorder="1" applyAlignment="1">
      <alignment horizontal="right" vertical="center"/>
    </xf>
    <xf numFmtId="0" fontId="26" fillId="2" borderId="0" xfId="42" applyFont="1" applyFill="1" applyBorder="1" applyAlignment="1">
      <alignment horizontal="right" vertical="center"/>
    </xf>
    <xf numFmtId="0" fontId="26" fillId="2" borderId="29" xfId="42" applyFont="1" applyFill="1" applyBorder="1" applyAlignment="1">
      <alignment horizontal="right" vertical="center"/>
    </xf>
    <xf numFmtId="0" fontId="26" fillId="3" borderId="30" xfId="41" applyFont="1" applyFill="1" applyBorder="1" applyAlignment="1">
      <alignment horizontal="center" vertical="center" wrapText="1"/>
    </xf>
    <xf numFmtId="0" fontId="26" fillId="3" borderId="15" xfId="41" applyFont="1" applyFill="1" applyBorder="1" applyAlignment="1">
      <alignment horizontal="center" vertical="center" wrapText="1"/>
    </xf>
    <xf numFmtId="0" fontId="26" fillId="3" borderId="16" xfId="41" applyFont="1" applyFill="1" applyBorder="1" applyAlignment="1">
      <alignment horizontal="center" vertical="center" wrapText="1"/>
    </xf>
    <xf numFmtId="0" fontId="26" fillId="3" borderId="31" xfId="41" applyFont="1" applyFill="1" applyBorder="1" applyAlignment="1">
      <alignment horizontal="center" vertical="center" wrapText="1"/>
    </xf>
    <xf numFmtId="49" fontId="26" fillId="4" borderId="32" xfId="41" applyNumberFormat="1" applyFont="1" applyFill="1" applyBorder="1" applyAlignment="1">
      <alignment horizontal="left" vertical="center"/>
    </xf>
    <xf numFmtId="49" fontId="26" fillId="4" borderId="8" xfId="41" applyNumberFormat="1" applyFont="1" applyFill="1" applyBorder="1" applyAlignment="1">
      <alignment horizontal="left" vertical="center"/>
    </xf>
    <xf numFmtId="0" fontId="26" fillId="5" borderId="9" xfId="41" applyFont="1" applyFill="1" applyBorder="1" applyAlignment="1">
      <alignment horizontal="right" vertical="center"/>
    </xf>
    <xf numFmtId="0" fontId="26" fillId="5" borderId="8" xfId="41" applyFont="1" applyFill="1" applyBorder="1" applyAlignment="1">
      <alignment horizontal="right" vertical="center"/>
    </xf>
    <xf numFmtId="0" fontId="26" fillId="5" borderId="33" xfId="41" applyFont="1" applyFill="1" applyBorder="1" applyAlignment="1">
      <alignment horizontal="right" vertical="center"/>
    </xf>
    <xf numFmtId="49" fontId="26" fillId="4" borderId="28" xfId="11" applyNumberFormat="1" applyFont="1" applyFill="1" applyBorder="1" applyAlignment="1">
      <alignment horizontal="left" vertical="center"/>
    </xf>
    <xf numFmtId="49" fontId="28" fillId="4" borderId="0" xfId="41" applyNumberFormat="1" applyFont="1" applyFill="1" applyBorder="1" applyAlignment="1">
      <alignment horizontal="left" vertical="center"/>
    </xf>
    <xf numFmtId="0" fontId="28" fillId="5" borderId="10" xfId="41" applyFont="1" applyFill="1" applyBorder="1" applyAlignment="1">
      <alignment horizontal="right" vertical="center"/>
    </xf>
    <xf numFmtId="0" fontId="28" fillId="5" borderId="0" xfId="41" applyFont="1" applyFill="1" applyBorder="1" applyAlignment="1">
      <alignment horizontal="right" vertical="center"/>
    </xf>
    <xf numFmtId="1" fontId="28" fillId="5" borderId="0" xfId="41" applyNumberFormat="1" applyFont="1" applyFill="1" applyBorder="1" applyAlignment="1">
      <alignment horizontal="right" vertical="center"/>
    </xf>
    <xf numFmtId="1" fontId="28" fillId="5" borderId="29" xfId="41" applyNumberFormat="1" applyFont="1" applyFill="1" applyBorder="1" applyAlignment="1">
      <alignment horizontal="right" vertical="center"/>
    </xf>
    <xf numFmtId="49" fontId="26" fillId="4" borderId="0" xfId="41" applyNumberFormat="1" applyFont="1" applyFill="1" applyBorder="1" applyAlignment="1">
      <alignment horizontal="left" vertical="center"/>
    </xf>
    <xf numFmtId="0" fontId="26" fillId="5" borderId="10" xfId="41" applyFont="1" applyFill="1" applyBorder="1" applyAlignment="1">
      <alignment horizontal="right" vertical="center"/>
    </xf>
    <xf numFmtId="0" fontId="26" fillId="5" borderId="0" xfId="41" applyFont="1" applyFill="1" applyBorder="1" applyAlignment="1">
      <alignment horizontal="right" vertical="center"/>
    </xf>
    <xf numFmtId="1" fontId="26" fillId="5" borderId="0" xfId="41" applyNumberFormat="1" applyFont="1" applyFill="1" applyBorder="1" applyAlignment="1">
      <alignment horizontal="right" vertical="center"/>
    </xf>
    <xf numFmtId="1" fontId="26" fillId="5" borderId="29" xfId="41" applyNumberFormat="1" applyFont="1" applyFill="1" applyBorder="1" applyAlignment="1">
      <alignment horizontal="right" vertical="center"/>
    </xf>
    <xf numFmtId="184" fontId="28" fillId="5" borderId="0" xfId="41" applyNumberFormat="1" applyFont="1" applyFill="1" applyBorder="1" applyAlignment="1">
      <alignment horizontal="right" vertical="center"/>
    </xf>
    <xf numFmtId="184" fontId="28" fillId="5" borderId="29" xfId="41" applyNumberFormat="1" applyFont="1" applyFill="1" applyBorder="1" applyAlignment="1">
      <alignment horizontal="right" vertical="center"/>
    </xf>
    <xf numFmtId="0" fontId="26" fillId="5" borderId="29" xfId="42" applyFont="1" applyFill="1" applyBorder="1" applyAlignment="1">
      <alignment horizontal="right" vertical="center"/>
    </xf>
    <xf numFmtId="49" fontId="26" fillId="4" borderId="28" xfId="41" applyNumberFormat="1" applyFont="1" applyFill="1" applyBorder="1" applyAlignment="1">
      <alignment horizontal="left" vertical="center"/>
    </xf>
    <xf numFmtId="49" fontId="26" fillId="4" borderId="28" xfId="11" applyNumberFormat="1" applyFont="1" applyFill="1" applyBorder="1" applyAlignment="1">
      <alignment horizontal="left" vertical="center" wrapText="1"/>
    </xf>
    <xf numFmtId="49" fontId="26" fillId="4" borderId="0" xfId="43" applyNumberFormat="1" applyFont="1" applyFill="1" applyBorder="1" applyAlignment="1">
      <alignment horizontal="left" vertical="center"/>
    </xf>
    <xf numFmtId="0" fontId="26" fillId="5" borderId="10" xfId="44" applyFont="1" applyFill="1" applyBorder="1" applyAlignment="1">
      <alignment horizontal="right" vertical="center"/>
    </xf>
    <xf numFmtId="0" fontId="26" fillId="5" borderId="0" xfId="44" applyFont="1" applyFill="1" applyBorder="1" applyAlignment="1">
      <alignment horizontal="right" vertical="center"/>
    </xf>
    <xf numFmtId="49" fontId="26" fillId="4" borderId="34" xfId="41" applyNumberFormat="1" applyFont="1" applyFill="1" applyBorder="1" applyAlignment="1">
      <alignment horizontal="left" vertical="center"/>
    </xf>
    <xf numFmtId="49" fontId="26" fillId="4" borderId="12" xfId="41" applyNumberFormat="1" applyFont="1" applyFill="1" applyBorder="1" applyAlignment="1">
      <alignment horizontal="left" vertical="center"/>
    </xf>
    <xf numFmtId="0" fontId="26" fillId="5" borderId="13" xfId="41" applyFont="1" applyFill="1" applyBorder="1" applyAlignment="1">
      <alignment horizontal="right" vertical="center"/>
    </xf>
    <xf numFmtId="0" fontId="26" fillId="5" borderId="14" xfId="41" applyFont="1" applyFill="1" applyBorder="1" applyAlignment="1">
      <alignment horizontal="right" vertical="center"/>
    </xf>
    <xf numFmtId="1" fontId="26" fillId="5" borderId="14" xfId="41" applyNumberFormat="1" applyFont="1" applyFill="1" applyBorder="1" applyAlignment="1">
      <alignment horizontal="right" vertical="center"/>
    </xf>
    <xf numFmtId="1" fontId="26" fillId="5" borderId="35" xfId="41" applyNumberFormat="1" applyFont="1" applyFill="1" applyBorder="1" applyAlignment="1">
      <alignment horizontal="right" vertical="center"/>
    </xf>
    <xf numFmtId="0" fontId="11" fillId="0" borderId="28" xfId="0" applyFont="1" applyBorder="1">
      <alignment vertical="center"/>
    </xf>
    <xf numFmtId="0" fontId="11" fillId="0" borderId="0" xfId="0" applyFont="1" applyBorder="1">
      <alignment vertical="center"/>
    </xf>
    <xf numFmtId="0" fontId="11" fillId="0" borderId="29" xfId="0" applyFont="1" applyBorder="1">
      <alignment vertical="center"/>
    </xf>
    <xf numFmtId="0" fontId="11" fillId="0" borderId="36" xfId="0" applyFont="1" applyBorder="1">
      <alignment vertical="center"/>
    </xf>
    <xf numFmtId="0" fontId="11" fillId="0" borderId="14" xfId="0" applyFont="1" applyBorder="1">
      <alignment vertical="center"/>
    </xf>
    <xf numFmtId="0" fontId="11" fillId="0" borderId="35" xfId="0" applyFont="1" applyBorder="1">
      <alignment vertical="center"/>
    </xf>
    <xf numFmtId="58" fontId="14" fillId="2" borderId="0" xfId="40" applyNumberFormat="1" applyFont="1" applyFill="1" applyBorder="1" applyAlignment="1">
      <alignment horizontal="left" vertical="center"/>
    </xf>
    <xf numFmtId="0" fontId="14" fillId="0" borderId="0" xfId="0" applyFont="1" applyAlignment="1">
      <alignment horizontal="left" vertical="center"/>
    </xf>
    <xf numFmtId="0" fontId="14" fillId="2" borderId="0" xfId="40" applyFont="1" applyFill="1" applyBorder="1" applyAlignment="1">
      <alignment horizontal="left" vertical="center"/>
    </xf>
    <xf numFmtId="0" fontId="16" fillId="3" borderId="1" xfId="40" applyFont="1" applyFill="1" applyBorder="1" applyAlignment="1">
      <alignment horizontal="center" vertical="center" wrapText="1"/>
    </xf>
    <xf numFmtId="0" fontId="16" fillId="3" borderId="0" xfId="11" applyFont="1" applyFill="1" applyBorder="1" applyAlignment="1">
      <alignment horizontal="center" vertical="center"/>
    </xf>
    <xf numFmtId="0" fontId="16" fillId="3" borderId="0" xfId="40" applyFont="1" applyFill="1" applyBorder="1" applyAlignment="1">
      <alignment horizontal="center" vertical="center" wrapText="1"/>
    </xf>
    <xf numFmtId="0" fontId="16" fillId="3" borderId="4" xfId="40" applyFont="1" applyFill="1" applyBorder="1" applyAlignment="1">
      <alignment horizontal="center" vertical="center" wrapText="1"/>
    </xf>
    <xf numFmtId="0" fontId="16" fillId="3" borderId="6" xfId="40" applyFont="1" applyFill="1" applyBorder="1" applyAlignment="1">
      <alignment horizontal="center" vertical="center" wrapText="1"/>
    </xf>
    <xf numFmtId="0" fontId="16" fillId="3" borderId="7" xfId="40" applyFont="1" applyFill="1" applyBorder="1" applyAlignment="1">
      <alignment horizontal="center" vertical="center" wrapText="1"/>
    </xf>
    <xf numFmtId="49" fontId="16" fillId="4" borderId="8" xfId="40" applyNumberFormat="1" applyFont="1" applyFill="1" applyBorder="1" applyAlignment="1">
      <alignment horizontal="left" vertical="center"/>
    </xf>
    <xf numFmtId="0" fontId="16" fillId="5" borderId="9" xfId="40" applyFont="1" applyFill="1" applyBorder="1" applyAlignment="1">
      <alignment horizontal="right" vertical="center"/>
    </xf>
    <xf numFmtId="0" fontId="16" fillId="5" borderId="8" xfId="40" applyFont="1" applyFill="1" applyBorder="1" applyAlignment="1">
      <alignment horizontal="right" vertical="center"/>
    </xf>
    <xf numFmtId="49" fontId="18" fillId="4" borderId="0" xfId="40" applyNumberFormat="1" applyFont="1" applyFill="1" applyBorder="1" applyAlignment="1">
      <alignment horizontal="left" vertical="center"/>
    </xf>
    <xf numFmtId="183" fontId="18" fillId="5" borderId="10" xfId="40" applyNumberFormat="1" applyFont="1" applyFill="1" applyBorder="1" applyAlignment="1">
      <alignment horizontal="right" vertical="center"/>
    </xf>
    <xf numFmtId="183" fontId="18" fillId="5" borderId="0" xfId="40" applyNumberFormat="1" applyFont="1" applyFill="1" applyBorder="1" applyAlignment="1">
      <alignment horizontal="right" vertical="center"/>
    </xf>
    <xf numFmtId="49" fontId="16" fillId="4" borderId="0" xfId="40" applyNumberFormat="1" applyFont="1" applyFill="1" applyBorder="1" applyAlignment="1">
      <alignment horizontal="left" vertical="center"/>
    </xf>
    <xf numFmtId="183" fontId="16" fillId="5" borderId="10" xfId="40" applyNumberFormat="1" applyFont="1" applyFill="1" applyBorder="1" applyAlignment="1">
      <alignment horizontal="right" vertical="center"/>
    </xf>
    <xf numFmtId="183" fontId="16" fillId="5" borderId="0" xfId="40" applyNumberFormat="1" applyFont="1" applyFill="1" applyBorder="1" applyAlignment="1">
      <alignment horizontal="right" vertical="center"/>
    </xf>
    <xf numFmtId="0" fontId="16" fillId="5" borderId="10" xfId="0" applyFont="1" applyFill="1" applyBorder="1" applyAlignment="1">
      <alignment horizontal="right" vertical="center"/>
    </xf>
    <xf numFmtId="49" fontId="16" fillId="4" borderId="11" xfId="40" applyNumberFormat="1" applyFont="1" applyFill="1" applyBorder="1" applyAlignment="1">
      <alignment horizontal="left" vertical="center"/>
    </xf>
    <xf numFmtId="49" fontId="16" fillId="4" borderId="12" xfId="40" applyNumberFormat="1" applyFont="1" applyFill="1" applyBorder="1" applyAlignment="1">
      <alignment horizontal="left" vertical="center"/>
    </xf>
    <xf numFmtId="183" fontId="16" fillId="5" borderId="13" xfId="40" applyNumberFormat="1" applyFont="1" applyFill="1" applyBorder="1" applyAlignment="1">
      <alignment horizontal="right" vertical="center"/>
    </xf>
    <xf numFmtId="183" fontId="16" fillId="5" borderId="14" xfId="40" applyNumberFormat="1" applyFont="1" applyFill="1" applyBorder="1" applyAlignment="1">
      <alignment horizontal="right" vertical="center"/>
    </xf>
    <xf numFmtId="58" fontId="14" fillId="2" borderId="0" xfId="38" applyNumberFormat="1" applyFont="1" applyFill="1" applyBorder="1" applyAlignment="1">
      <alignment horizontal="left" vertical="center"/>
    </xf>
    <xf numFmtId="0" fontId="14" fillId="2" borderId="0" xfId="38" applyFont="1" applyFill="1" applyBorder="1" applyAlignment="1">
      <alignment horizontal="left" vertical="center"/>
    </xf>
    <xf numFmtId="49" fontId="14" fillId="2" borderId="0" xfId="38" applyNumberFormat="1" applyFont="1" applyFill="1" applyBorder="1" applyAlignment="1">
      <alignment horizontal="left" vertical="center"/>
    </xf>
    <xf numFmtId="0" fontId="15" fillId="2" borderId="0" xfId="39" applyFont="1" applyFill="1" applyBorder="1" applyAlignment="1">
      <alignment horizontal="left" vertical="center"/>
    </xf>
    <xf numFmtId="0" fontId="20" fillId="2" borderId="0" xfId="39" applyFont="1" applyFill="1" applyBorder="1" applyAlignment="1">
      <alignment horizontal="left" vertical="center"/>
    </xf>
    <xf numFmtId="0" fontId="20" fillId="2" borderId="0" xfId="39" applyFont="1" applyFill="1" applyBorder="1" applyAlignment="1">
      <alignment vertical="center"/>
    </xf>
    <xf numFmtId="0" fontId="20" fillId="2" borderId="0" xfId="39" applyFont="1" applyFill="1" applyBorder="1" applyAlignment="1">
      <alignment horizontal="center" vertical="center"/>
    </xf>
    <xf numFmtId="0" fontId="20" fillId="2" borderId="0" xfId="39" applyFont="1" applyFill="1" applyBorder="1" applyAlignment="1">
      <alignment horizontal="right" vertical="center"/>
    </xf>
    <xf numFmtId="0" fontId="15" fillId="2" borderId="0" xfId="39" applyFont="1" applyFill="1" applyBorder="1" applyAlignment="1">
      <alignment horizontal="right" vertical="center"/>
    </xf>
    <xf numFmtId="0" fontId="16" fillId="3" borderId="1" xfId="39" applyFont="1" applyFill="1" applyBorder="1" applyAlignment="1">
      <alignment horizontal="center" vertical="center" wrapText="1"/>
    </xf>
    <xf numFmtId="0" fontId="16" fillId="3" borderId="2" xfId="39" applyFont="1" applyFill="1" applyBorder="1" applyAlignment="1">
      <alignment horizontal="center" vertical="center" wrapText="1"/>
    </xf>
    <xf numFmtId="0" fontId="16" fillId="3" borderId="6" xfId="39" applyFont="1" applyFill="1" applyBorder="1" applyAlignment="1">
      <alignment horizontal="center" vertical="center" wrapText="1"/>
    </xf>
    <xf numFmtId="0" fontId="16" fillId="3" borderId="7" xfId="39" applyFont="1" applyFill="1" applyBorder="1" applyAlignment="1">
      <alignment horizontal="center" vertical="center" wrapText="1"/>
    </xf>
    <xf numFmtId="49" fontId="16" fillId="4" borderId="8" xfId="39" applyNumberFormat="1" applyFont="1" applyFill="1" applyBorder="1" applyAlignment="1">
      <alignment horizontal="left" vertical="center"/>
    </xf>
    <xf numFmtId="0" fontId="16" fillId="5" borderId="9" xfId="39" applyFont="1" applyFill="1" applyBorder="1" applyAlignment="1">
      <alignment horizontal="right" vertical="center"/>
    </xf>
    <xf numFmtId="0" fontId="16" fillId="5" borderId="8" xfId="39" applyFont="1" applyFill="1" applyBorder="1" applyAlignment="1">
      <alignment horizontal="right" vertical="center"/>
    </xf>
    <xf numFmtId="1" fontId="16" fillId="5" borderId="10" xfId="39" applyNumberFormat="1" applyFont="1" applyFill="1" applyBorder="1" applyAlignment="1">
      <alignment horizontal="right" vertical="center"/>
    </xf>
    <xf numFmtId="1" fontId="16" fillId="5" borderId="0" xfId="39" applyNumberFormat="1" applyFont="1" applyFill="1" applyBorder="1" applyAlignment="1">
      <alignment horizontal="right" vertical="center"/>
    </xf>
    <xf numFmtId="49" fontId="16" fillId="4" borderId="0" xfId="39" applyNumberFormat="1" applyFont="1" applyFill="1" applyBorder="1" applyAlignment="1">
      <alignment horizontal="left" vertical="center"/>
    </xf>
    <xf numFmtId="2" fontId="16" fillId="5" borderId="10" xfId="39" applyNumberFormat="1" applyFont="1" applyFill="1" applyBorder="1" applyAlignment="1">
      <alignment horizontal="right" vertical="center"/>
    </xf>
    <xf numFmtId="2" fontId="16" fillId="5" borderId="0" xfId="39" applyNumberFormat="1" applyFont="1" applyFill="1" applyBorder="1" applyAlignment="1">
      <alignment horizontal="right" vertical="center"/>
    </xf>
    <xf numFmtId="49" fontId="16" fillId="4" borderId="11" xfId="39" applyNumberFormat="1" applyFont="1" applyFill="1" applyBorder="1" applyAlignment="1">
      <alignment horizontal="left" vertical="center"/>
    </xf>
    <xf numFmtId="49" fontId="16" fillId="4" borderId="12" xfId="39" applyNumberFormat="1" applyFont="1" applyFill="1" applyBorder="1" applyAlignment="1">
      <alignment horizontal="left" vertical="center"/>
    </xf>
    <xf numFmtId="0" fontId="16" fillId="5" borderId="13" xfId="39" applyFont="1" applyFill="1" applyBorder="1" applyAlignment="1">
      <alignment horizontal="right" vertical="center"/>
    </xf>
    <xf numFmtId="0" fontId="16" fillId="5" borderId="14" xfId="39" applyFont="1" applyFill="1" applyBorder="1" applyAlignment="1">
      <alignment horizontal="right" vertical="center"/>
    </xf>
    <xf numFmtId="0" fontId="16" fillId="5" borderId="14" xfId="38" applyFont="1" applyFill="1" applyBorder="1" applyAlignment="1">
      <alignment horizontal="right" vertical="center"/>
    </xf>
    <xf numFmtId="0" fontId="14" fillId="2" borderId="0" xfId="37" applyFont="1" applyFill="1" applyBorder="1" applyAlignment="1">
      <alignment horizontal="left" vertical="center"/>
    </xf>
    <xf numFmtId="0" fontId="16" fillId="3" borderId="1" xfId="37" applyFont="1" applyFill="1" applyBorder="1" applyAlignment="1">
      <alignment horizontal="center" vertical="center" wrapText="1"/>
    </xf>
    <xf numFmtId="0" fontId="16" fillId="3" borderId="20" xfId="11" applyFont="1" applyFill="1" applyBorder="1" applyAlignment="1">
      <alignment horizontal="center" vertical="center"/>
    </xf>
    <xf numFmtId="0" fontId="16" fillId="3" borderId="3" xfId="11" applyFont="1" applyFill="1" applyBorder="1" applyAlignment="1">
      <alignment horizontal="center" vertical="center"/>
    </xf>
    <xf numFmtId="0" fontId="16" fillId="3" borderId="6" xfId="37" applyFont="1" applyFill="1" applyBorder="1" applyAlignment="1">
      <alignment horizontal="center" vertical="center" wrapText="1"/>
    </xf>
    <xf numFmtId="0" fontId="16" fillId="3" borderId="21" xfId="37" applyFont="1" applyFill="1" applyBorder="1" applyAlignment="1">
      <alignment horizontal="center" vertical="center" wrapText="1"/>
    </xf>
    <xf numFmtId="49" fontId="16" fillId="4" borderId="8" xfId="1" applyNumberFormat="1" applyFont="1" applyFill="1" applyBorder="1" applyAlignment="1">
      <alignment horizontal="left" vertical="center"/>
    </xf>
    <xf numFmtId="0" fontId="16" fillId="5" borderId="9" xfId="37" applyFont="1" applyFill="1" applyBorder="1" applyAlignment="1">
      <alignment horizontal="right" vertical="center"/>
    </xf>
    <xf numFmtId="0" fontId="16" fillId="5" borderId="8" xfId="37" applyFont="1" applyFill="1" applyBorder="1" applyAlignment="1">
      <alignment horizontal="right" vertical="center"/>
    </xf>
    <xf numFmtId="49" fontId="16" fillId="4" borderId="0" xfId="37" applyNumberFormat="1" applyFont="1" applyFill="1" applyBorder="1" applyAlignment="1">
      <alignment horizontal="left" vertical="center"/>
    </xf>
    <xf numFmtId="49" fontId="18" fillId="4" borderId="0" xfId="37" applyNumberFormat="1" applyFont="1" applyFill="1" applyBorder="1" applyAlignment="1">
      <alignment horizontal="left" vertical="center"/>
    </xf>
    <xf numFmtId="182" fontId="18" fillId="5" borderId="10" xfId="37" applyNumberFormat="1" applyFont="1" applyFill="1" applyBorder="1" applyAlignment="1">
      <alignment horizontal="right" vertical="center"/>
    </xf>
    <xf numFmtId="182" fontId="18" fillId="5" borderId="0" xfId="37" applyNumberFormat="1" applyFont="1" applyFill="1" applyBorder="1" applyAlignment="1">
      <alignment horizontal="right" vertical="center"/>
    </xf>
    <xf numFmtId="182" fontId="16" fillId="5" borderId="10" xfId="37" applyNumberFormat="1" applyFont="1" applyFill="1" applyBorder="1" applyAlignment="1">
      <alignment horizontal="right" vertical="center"/>
    </xf>
    <xf numFmtId="182" fontId="16" fillId="5" borderId="0" xfId="37" applyNumberFormat="1" applyFont="1" applyFill="1" applyBorder="1" applyAlignment="1">
      <alignment horizontal="right" vertical="center"/>
    </xf>
    <xf numFmtId="49" fontId="16" fillId="4" borderId="11" xfId="37" applyNumberFormat="1" applyFont="1" applyFill="1" applyBorder="1" applyAlignment="1">
      <alignment horizontal="left" vertical="center"/>
    </xf>
    <xf numFmtId="49" fontId="16" fillId="4" borderId="12" xfId="37" applyNumberFormat="1" applyFont="1" applyFill="1" applyBorder="1" applyAlignment="1">
      <alignment horizontal="left" vertical="center"/>
    </xf>
    <xf numFmtId="182" fontId="16" fillId="5" borderId="13" xfId="37" applyNumberFormat="1" applyFont="1" applyFill="1" applyBorder="1" applyAlignment="1">
      <alignment horizontal="right" vertical="center"/>
    </xf>
    <xf numFmtId="182" fontId="16" fillId="5" borderId="14" xfId="37" applyNumberFormat="1" applyFont="1" applyFill="1" applyBorder="1" applyAlignment="1">
      <alignment horizontal="right" vertical="center"/>
    </xf>
    <xf numFmtId="0" fontId="14" fillId="2" borderId="0" xfId="35" applyFont="1" applyFill="1" applyBorder="1" applyAlignment="1">
      <alignment horizontal="left" vertical="center"/>
    </xf>
    <xf numFmtId="0" fontId="16" fillId="3" borderId="1" xfId="35" applyFont="1" applyFill="1" applyBorder="1" applyAlignment="1">
      <alignment horizontal="center" vertical="center" wrapText="1"/>
    </xf>
    <xf numFmtId="0" fontId="16" fillId="3" borderId="6" xfId="35" applyFont="1" applyFill="1" applyBorder="1" applyAlignment="1">
      <alignment horizontal="center" vertical="center" wrapText="1"/>
    </xf>
    <xf numFmtId="0" fontId="16" fillId="3" borderId="21" xfId="35" applyFont="1" applyFill="1" applyBorder="1" applyAlignment="1">
      <alignment horizontal="center" vertical="center" wrapText="1"/>
    </xf>
    <xf numFmtId="0" fontId="16" fillId="5" borderId="9" xfId="35" applyFont="1" applyFill="1" applyBorder="1" applyAlignment="1">
      <alignment horizontal="right" vertical="center"/>
    </xf>
    <xf numFmtId="0" fontId="16" fillId="5" borderId="8" xfId="35" applyFont="1" applyFill="1" applyBorder="1" applyAlignment="1">
      <alignment horizontal="right" vertical="center"/>
    </xf>
    <xf numFmtId="49" fontId="18" fillId="4" borderId="0" xfId="35" applyNumberFormat="1" applyFont="1" applyFill="1" applyBorder="1" applyAlignment="1">
      <alignment horizontal="left" vertical="center"/>
    </xf>
    <xf numFmtId="0" fontId="18" fillId="5" borderId="10" xfId="0" applyFont="1" applyFill="1" applyBorder="1" applyAlignment="1">
      <alignment horizontal="right" vertical="center"/>
    </xf>
    <xf numFmtId="181" fontId="18" fillId="5" borderId="0" xfId="0" applyNumberFormat="1" applyFont="1" applyFill="1" applyBorder="1" applyAlignment="1">
      <alignment horizontal="right" vertical="center"/>
    </xf>
    <xf numFmtId="49" fontId="16" fillId="4" borderId="0" xfId="35" applyNumberFormat="1" applyFont="1" applyFill="1" applyBorder="1" applyAlignment="1">
      <alignment horizontal="left" vertical="center"/>
    </xf>
    <xf numFmtId="0" fontId="16" fillId="5" borderId="0" xfId="36" applyFont="1" applyFill="1" applyBorder="1" applyAlignment="1">
      <alignment horizontal="right" vertical="center"/>
    </xf>
    <xf numFmtId="0" fontId="16" fillId="5" borderId="0" xfId="4" applyFont="1" applyFill="1" applyBorder="1" applyAlignment="1">
      <alignment horizontal="right" vertical="center"/>
    </xf>
    <xf numFmtId="49" fontId="16" fillId="4" borderId="11" xfId="35" applyNumberFormat="1" applyFont="1" applyFill="1" applyBorder="1" applyAlignment="1">
      <alignment horizontal="left" vertical="center"/>
    </xf>
    <xf numFmtId="49" fontId="16" fillId="4" borderId="12" xfId="35" applyNumberFormat="1" applyFont="1" applyFill="1" applyBorder="1" applyAlignment="1">
      <alignment horizontal="left" vertical="center"/>
    </xf>
    <xf numFmtId="0" fontId="16" fillId="5" borderId="14" xfId="36" applyFont="1" applyFill="1" applyBorder="1" applyAlignment="1">
      <alignment horizontal="right" vertical="center"/>
    </xf>
    <xf numFmtId="0" fontId="16" fillId="5" borderId="14" xfId="4" applyFont="1" applyFill="1" applyBorder="1" applyAlignment="1">
      <alignment horizontal="right" vertical="center"/>
    </xf>
    <xf numFmtId="0" fontId="25" fillId="2" borderId="26" xfId="34" applyFont="1" applyFill="1" applyBorder="1" applyAlignment="1">
      <alignment horizontal="left" vertical="center"/>
    </xf>
    <xf numFmtId="0" fontId="25" fillId="2" borderId="1" xfId="34" applyFont="1" applyFill="1" applyBorder="1" applyAlignment="1">
      <alignment horizontal="left" vertical="center"/>
    </xf>
    <xf numFmtId="0" fontId="25" fillId="2" borderId="27" xfId="34" applyFont="1" applyFill="1" applyBorder="1" applyAlignment="1">
      <alignment horizontal="left" vertical="center"/>
    </xf>
    <xf numFmtId="0" fontId="25" fillId="2" borderId="28" xfId="34" applyFont="1" applyFill="1" applyBorder="1" applyAlignment="1">
      <alignment horizontal="left" vertical="center"/>
    </xf>
    <xf numFmtId="0" fontId="25" fillId="2" borderId="0" xfId="34" applyFont="1" applyFill="1" applyBorder="1" applyAlignment="1">
      <alignment horizontal="left" vertical="center"/>
    </xf>
    <xf numFmtId="0" fontId="25" fillId="2" borderId="29" xfId="34" applyFont="1" applyFill="1" applyBorder="1" applyAlignment="1">
      <alignment horizontal="left" vertical="center"/>
    </xf>
    <xf numFmtId="0" fontId="29" fillId="2" borderId="28" xfId="0" applyFont="1" applyFill="1" applyBorder="1" applyAlignment="1">
      <alignment vertical="center"/>
    </xf>
    <xf numFmtId="0" fontId="29" fillId="2" borderId="0" xfId="0" applyFont="1" applyFill="1" applyBorder="1" applyAlignment="1">
      <alignment vertical="center"/>
    </xf>
    <xf numFmtId="0" fontId="29" fillId="2" borderId="29" xfId="0" applyFont="1" applyFill="1" applyBorder="1" applyAlignment="1">
      <alignment vertical="center"/>
    </xf>
    <xf numFmtId="0" fontId="27" fillId="2" borderId="0" xfId="0" applyFont="1" applyFill="1" applyBorder="1" applyAlignment="1">
      <alignment vertical="center"/>
    </xf>
    <xf numFmtId="0" fontId="27" fillId="2" borderId="0" xfId="0" applyFont="1" applyFill="1" applyBorder="1" applyAlignment="1">
      <alignment horizontal="center" vertical="center"/>
    </xf>
    <xf numFmtId="0" fontId="27" fillId="2" borderId="0" xfId="0" applyFont="1" applyFill="1" applyBorder="1" applyAlignment="1">
      <alignment horizontal="right" vertical="center"/>
    </xf>
    <xf numFmtId="0" fontId="26" fillId="2" borderId="0" xfId="0" applyFont="1" applyFill="1" applyBorder="1" applyAlignment="1">
      <alignment horizontal="right" vertical="center"/>
    </xf>
    <xf numFmtId="0" fontId="26" fillId="2" borderId="29" xfId="0" applyFont="1" applyFill="1" applyBorder="1" applyAlignment="1">
      <alignment horizontal="right" vertical="center"/>
    </xf>
    <xf numFmtId="0" fontId="26" fillId="3" borderId="30" xfId="11" applyFont="1" applyFill="1" applyBorder="1" applyAlignment="1">
      <alignment horizontal="center" vertical="center"/>
    </xf>
    <xf numFmtId="0" fontId="26" fillId="3" borderId="15" xfId="34" applyFont="1" applyFill="1" applyBorder="1" applyAlignment="1">
      <alignment horizontal="center" vertical="center" wrapText="1"/>
    </xf>
    <xf numFmtId="0" fontId="26" fillId="3" borderId="16" xfId="34" applyFont="1" applyFill="1" applyBorder="1" applyAlignment="1">
      <alignment horizontal="center" vertical="center" wrapText="1"/>
    </xf>
    <xf numFmtId="0" fontId="26" fillId="3" borderId="31" xfId="34" applyFont="1" applyFill="1" applyBorder="1" applyAlignment="1">
      <alignment horizontal="center" vertical="center" wrapText="1"/>
    </xf>
    <xf numFmtId="49" fontId="26" fillId="4" borderId="32" xfId="34" applyNumberFormat="1" applyFont="1" applyFill="1" applyBorder="1" applyAlignment="1">
      <alignment horizontal="left" vertical="center"/>
    </xf>
    <xf numFmtId="49" fontId="26" fillId="4" borderId="8" xfId="34" applyNumberFormat="1" applyFont="1" applyFill="1" applyBorder="1" applyAlignment="1">
      <alignment horizontal="left" vertical="center"/>
    </xf>
    <xf numFmtId="0" fontId="26" fillId="5" borderId="9" xfId="34" applyFont="1" applyFill="1" applyBorder="1" applyAlignment="1">
      <alignment horizontal="right" vertical="center"/>
    </xf>
    <xf numFmtId="0" fontId="26" fillId="5" borderId="8" xfId="34" applyFont="1" applyFill="1" applyBorder="1" applyAlignment="1">
      <alignment horizontal="right" vertical="center"/>
    </xf>
    <xf numFmtId="0" fontId="26" fillId="5" borderId="33" xfId="34" applyFont="1" applyFill="1" applyBorder="1" applyAlignment="1">
      <alignment horizontal="right" vertical="center"/>
    </xf>
    <xf numFmtId="49" fontId="28" fillId="4" borderId="28" xfId="34" applyNumberFormat="1" applyFont="1" applyFill="1" applyBorder="1" applyAlignment="1">
      <alignment horizontal="left" vertical="center"/>
    </xf>
    <xf numFmtId="49" fontId="28" fillId="4" borderId="0" xfId="34" applyNumberFormat="1" applyFont="1" applyFill="1" applyBorder="1" applyAlignment="1">
      <alignment horizontal="left" vertical="center"/>
    </xf>
    <xf numFmtId="0" fontId="28" fillId="5" borderId="10" xfId="34" applyFont="1" applyFill="1" applyBorder="1" applyAlignment="1">
      <alignment horizontal="right" vertical="center"/>
    </xf>
    <xf numFmtId="0" fontId="28" fillId="5" borderId="0" xfId="34" applyFont="1" applyFill="1" applyBorder="1" applyAlignment="1">
      <alignment horizontal="right" vertical="center"/>
    </xf>
    <xf numFmtId="0" fontId="28" fillId="5" borderId="29" xfId="34" applyFont="1" applyFill="1" applyBorder="1" applyAlignment="1">
      <alignment horizontal="right" vertical="center"/>
    </xf>
    <xf numFmtId="49" fontId="26" fillId="4" borderId="0" xfId="34" applyNumberFormat="1" applyFont="1" applyFill="1" applyBorder="1" applyAlignment="1">
      <alignment horizontal="left" vertical="center"/>
    </xf>
    <xf numFmtId="0" fontId="26" fillId="5" borderId="10" xfId="34" applyFont="1" applyFill="1" applyBorder="1" applyAlignment="1">
      <alignment horizontal="right" vertical="center"/>
    </xf>
    <xf numFmtId="0" fontId="26" fillId="5" borderId="0" xfId="34" applyFont="1" applyFill="1" applyBorder="1" applyAlignment="1">
      <alignment horizontal="right" vertical="center"/>
    </xf>
    <xf numFmtId="0" fontId="26" fillId="5" borderId="29" xfId="34" applyFont="1" applyFill="1" applyBorder="1" applyAlignment="1">
      <alignment horizontal="right" vertical="center"/>
    </xf>
    <xf numFmtId="49" fontId="26" fillId="4" borderId="34" xfId="34" applyNumberFormat="1" applyFont="1" applyFill="1" applyBorder="1" applyAlignment="1">
      <alignment horizontal="left" vertical="center"/>
    </xf>
    <xf numFmtId="49" fontId="26" fillId="4" borderId="12" xfId="34" applyNumberFormat="1" applyFont="1" applyFill="1" applyBorder="1" applyAlignment="1">
      <alignment horizontal="left" vertical="center"/>
    </xf>
    <xf numFmtId="0" fontId="26" fillId="5" borderId="13" xfId="34" applyFont="1" applyFill="1" applyBorder="1" applyAlignment="1">
      <alignment horizontal="right" vertical="center"/>
    </xf>
    <xf numFmtId="0" fontId="26" fillId="5" borderId="14" xfId="34" applyFont="1" applyFill="1" applyBorder="1" applyAlignment="1">
      <alignment horizontal="right" vertical="center"/>
    </xf>
    <xf numFmtId="0" fontId="26" fillId="5" borderId="35" xfId="34" applyFont="1" applyFill="1" applyBorder="1" applyAlignment="1">
      <alignment horizontal="right" vertical="center"/>
    </xf>
    <xf numFmtId="0" fontId="26" fillId="2" borderId="28" xfId="34" applyFont="1" applyFill="1" applyBorder="1" applyAlignment="1">
      <alignment horizontal="left"/>
    </xf>
    <xf numFmtId="0" fontId="26" fillId="2" borderId="0" xfId="34" applyFont="1" applyFill="1" applyBorder="1" applyAlignment="1">
      <alignment horizontal="left"/>
    </xf>
    <xf numFmtId="0" fontId="26" fillId="2" borderId="29" xfId="34" applyFont="1" applyFill="1" applyBorder="1" applyAlignment="1">
      <alignment horizontal="left"/>
    </xf>
    <xf numFmtId="0" fontId="26" fillId="2" borderId="28" xfId="0" applyFont="1" applyFill="1" applyBorder="1" applyAlignment="1">
      <alignment horizontal="left"/>
    </xf>
    <xf numFmtId="0" fontId="26" fillId="2" borderId="0" xfId="0" applyFont="1" applyFill="1" applyBorder="1" applyAlignment="1">
      <alignment horizontal="left"/>
    </xf>
    <xf numFmtId="0" fontId="26" fillId="2" borderId="29" xfId="0" applyFont="1" applyFill="1" applyBorder="1" applyAlignment="1">
      <alignment horizontal="left"/>
    </xf>
    <xf numFmtId="0" fontId="29" fillId="0" borderId="28" xfId="0" applyFont="1" applyBorder="1" applyAlignment="1">
      <alignment vertical="center"/>
    </xf>
    <xf numFmtId="0" fontId="29" fillId="0" borderId="0" xfId="0" applyFont="1" applyBorder="1" applyAlignment="1">
      <alignment vertical="center"/>
    </xf>
    <xf numFmtId="0" fontId="29" fillId="0" borderId="29" xfId="0" applyFont="1" applyBorder="1" applyAlignment="1">
      <alignment vertical="center"/>
    </xf>
    <xf numFmtId="0" fontId="14" fillId="2" borderId="0" xfId="33" applyFont="1" applyFill="1" applyBorder="1" applyAlignment="1">
      <alignment horizontal="left" vertical="center"/>
    </xf>
    <xf numFmtId="0" fontId="16" fillId="3" borderId="15" xfId="33" applyFont="1" applyFill="1" applyBorder="1" applyAlignment="1">
      <alignment horizontal="center" vertical="center" wrapText="1"/>
    </xf>
    <xf numFmtId="0" fontId="16" fillId="3" borderId="16" xfId="33" applyFont="1" applyFill="1" applyBorder="1" applyAlignment="1">
      <alignment horizontal="center" vertical="center" wrapText="1"/>
    </xf>
    <xf numFmtId="49" fontId="16" fillId="4" borderId="18" xfId="33" applyNumberFormat="1" applyFont="1" applyFill="1" applyBorder="1" applyAlignment="1">
      <alignment horizontal="left" vertical="center"/>
    </xf>
    <xf numFmtId="0" fontId="16" fillId="5" borderId="9" xfId="33" applyFont="1" applyFill="1" applyBorder="1" applyAlignment="1">
      <alignment horizontal="right" vertical="center"/>
    </xf>
    <xf numFmtId="0" fontId="16" fillId="5" borderId="8" xfId="33" applyFont="1" applyFill="1" applyBorder="1" applyAlignment="1">
      <alignment horizontal="right" vertical="center"/>
    </xf>
    <xf numFmtId="49" fontId="16" fillId="4" borderId="19" xfId="33" applyNumberFormat="1" applyFont="1" applyFill="1" applyBorder="1" applyAlignment="1">
      <alignment horizontal="left" vertical="center"/>
    </xf>
    <xf numFmtId="0" fontId="18" fillId="5" borderId="10" xfId="33" applyFont="1" applyFill="1" applyBorder="1" applyAlignment="1">
      <alignment horizontal="right" vertical="center"/>
    </xf>
    <xf numFmtId="0" fontId="18" fillId="5" borderId="0" xfId="33" applyFont="1" applyFill="1" applyBorder="1" applyAlignment="1">
      <alignment horizontal="right" vertical="center"/>
    </xf>
    <xf numFmtId="49" fontId="18" fillId="4" borderId="19" xfId="33" applyNumberFormat="1" applyFont="1" applyFill="1" applyBorder="1" applyAlignment="1">
      <alignment horizontal="left" vertical="center"/>
    </xf>
    <xf numFmtId="0" fontId="16" fillId="5" borderId="10" xfId="33" applyFont="1" applyFill="1" applyBorder="1" applyAlignment="1">
      <alignment horizontal="right" vertical="center"/>
    </xf>
    <xf numFmtId="0" fontId="16" fillId="5" borderId="0" xfId="33" applyFont="1" applyFill="1" applyBorder="1" applyAlignment="1">
      <alignment horizontal="right" vertical="center"/>
    </xf>
    <xf numFmtId="49" fontId="16" fillId="4" borderId="11" xfId="33" applyNumberFormat="1" applyFont="1" applyFill="1" applyBorder="1" applyAlignment="1">
      <alignment horizontal="left" vertical="center"/>
    </xf>
    <xf numFmtId="0" fontId="16" fillId="5" borderId="13" xfId="33" applyFont="1" applyFill="1" applyBorder="1" applyAlignment="1">
      <alignment horizontal="right" vertical="center"/>
    </xf>
    <xf numFmtId="0" fontId="16" fillId="5" borderId="14" xfId="33" applyFont="1" applyFill="1" applyBorder="1" applyAlignment="1">
      <alignment horizontal="right" vertical="center"/>
    </xf>
    <xf numFmtId="180" fontId="16" fillId="2" borderId="0" xfId="33" applyNumberFormat="1" applyFont="1" applyFill="1" applyBorder="1" applyAlignment="1">
      <alignment horizontal="left"/>
    </xf>
    <xf numFmtId="0" fontId="14" fillId="2" borderId="0" xfId="28" applyFont="1" applyFill="1" applyBorder="1" applyAlignment="1">
      <alignment horizontal="left" vertical="center"/>
    </xf>
    <xf numFmtId="179" fontId="14" fillId="2" borderId="0" xfId="28" applyNumberFormat="1" applyFont="1" applyFill="1" applyBorder="1" applyAlignment="1">
      <alignment horizontal="left" vertical="center"/>
    </xf>
    <xf numFmtId="49" fontId="24" fillId="2" borderId="0" xfId="0" applyNumberFormat="1" applyFont="1" applyFill="1" applyBorder="1" applyAlignment="1">
      <alignment vertical="center"/>
    </xf>
    <xf numFmtId="49" fontId="20" fillId="2" borderId="0" xfId="0" applyNumberFormat="1" applyFont="1" applyFill="1" applyBorder="1" applyAlignment="1">
      <alignment vertical="center"/>
    </xf>
    <xf numFmtId="0" fontId="16" fillId="3" borderId="1" xfId="4" applyNumberFormat="1" applyFont="1" applyFill="1" applyBorder="1" applyAlignment="1">
      <alignment horizontal="center" vertical="center"/>
    </xf>
    <xf numFmtId="0" fontId="16" fillId="3" borderId="1" xfId="28" applyFont="1" applyFill="1" applyBorder="1" applyAlignment="1">
      <alignment horizontal="center" vertical="center" wrapText="1"/>
    </xf>
    <xf numFmtId="0" fontId="16" fillId="3" borderId="17" xfId="4" applyNumberFormat="1" applyFont="1" applyFill="1" applyBorder="1" applyAlignment="1">
      <alignment horizontal="center" vertical="center"/>
    </xf>
    <xf numFmtId="0" fontId="16" fillId="3" borderId="6" xfId="28" applyFont="1" applyFill="1" applyBorder="1" applyAlignment="1">
      <alignment horizontal="center" vertical="center" wrapText="1"/>
    </xf>
    <xf numFmtId="0" fontId="16" fillId="3" borderId="7" xfId="28" applyFont="1" applyFill="1" applyBorder="1" applyAlignment="1">
      <alignment horizontal="center" vertical="center" wrapText="1"/>
    </xf>
    <xf numFmtId="49" fontId="16" fillId="4" borderId="8" xfId="28" applyNumberFormat="1" applyFont="1" applyFill="1" applyBorder="1" applyAlignment="1">
      <alignment horizontal="left" vertical="center"/>
    </xf>
    <xf numFmtId="0" fontId="16" fillId="5" borderId="9" xfId="28" applyFont="1" applyFill="1" applyBorder="1" applyAlignment="1">
      <alignment horizontal="right" vertical="center"/>
    </xf>
    <xf numFmtId="0" fontId="16" fillId="5" borderId="8" xfId="28" applyFont="1" applyFill="1" applyBorder="1" applyAlignment="1">
      <alignment horizontal="right" vertical="center"/>
    </xf>
    <xf numFmtId="49" fontId="16" fillId="4" borderId="0" xfId="31" applyNumberFormat="1" applyFont="1" applyFill="1" applyBorder="1" applyAlignment="1">
      <alignment horizontal="left" vertical="center"/>
    </xf>
    <xf numFmtId="178" fontId="18" fillId="5" borderId="10" xfId="28" applyNumberFormat="1" applyFont="1" applyFill="1" applyBorder="1" applyAlignment="1">
      <alignment horizontal="right" vertical="center"/>
    </xf>
    <xf numFmtId="178" fontId="18" fillId="5" borderId="0" xfId="28" applyNumberFormat="1" applyFont="1" applyFill="1" applyBorder="1" applyAlignment="1">
      <alignment horizontal="right" vertical="center"/>
    </xf>
    <xf numFmtId="49" fontId="18" fillId="4" borderId="0" xfId="28" applyNumberFormat="1" applyFont="1" applyFill="1" applyBorder="1" applyAlignment="1">
      <alignment horizontal="left" vertical="center"/>
    </xf>
    <xf numFmtId="49" fontId="16" fillId="4" borderId="0" xfId="28" applyNumberFormat="1" applyFont="1" applyFill="1" applyBorder="1" applyAlignment="1">
      <alignment horizontal="left" vertical="center"/>
    </xf>
    <xf numFmtId="178" fontId="16" fillId="5" borderId="10" xfId="28" applyNumberFormat="1" applyFont="1" applyFill="1" applyBorder="1" applyAlignment="1">
      <alignment horizontal="right" vertical="center"/>
    </xf>
    <xf numFmtId="178" fontId="16" fillId="5" borderId="0" xfId="28" applyNumberFormat="1" applyFont="1" applyFill="1" applyBorder="1" applyAlignment="1">
      <alignment horizontal="right" vertical="center"/>
    </xf>
    <xf numFmtId="49" fontId="16" fillId="4" borderId="0" xfId="29" applyNumberFormat="1" applyFont="1" applyFill="1" applyBorder="1" applyAlignment="1">
      <alignment horizontal="left" vertical="center"/>
    </xf>
    <xf numFmtId="178" fontId="16" fillId="5" borderId="10" xfId="29" applyNumberFormat="1" applyFont="1" applyFill="1" applyBorder="1" applyAlignment="1">
      <alignment horizontal="right" vertical="center"/>
    </xf>
    <xf numFmtId="178" fontId="16" fillId="5" borderId="0" xfId="29" applyNumberFormat="1" applyFont="1" applyFill="1" applyBorder="1" applyAlignment="1">
      <alignment horizontal="right" vertical="center"/>
    </xf>
    <xf numFmtId="49" fontId="18" fillId="4" borderId="0" xfId="11" applyNumberFormat="1" applyFont="1" applyFill="1" applyBorder="1" applyAlignment="1">
      <alignment horizontal="left" vertical="center"/>
    </xf>
    <xf numFmtId="49" fontId="18" fillId="4" borderId="0" xfId="29" applyNumberFormat="1" applyFont="1" applyFill="1" applyBorder="1" applyAlignment="1">
      <alignment horizontal="left" vertical="center"/>
    </xf>
    <xf numFmtId="178" fontId="18" fillId="5" borderId="10" xfId="29" applyNumberFormat="1" applyFont="1" applyFill="1" applyBorder="1" applyAlignment="1">
      <alignment horizontal="right" vertical="center"/>
    </xf>
    <xf numFmtId="178" fontId="18" fillId="5" borderId="0" xfId="29" applyNumberFormat="1" applyFont="1" applyFill="1" applyBorder="1" applyAlignment="1">
      <alignment horizontal="right" vertical="center"/>
    </xf>
    <xf numFmtId="49" fontId="16" fillId="4" borderId="0" xfId="30" applyNumberFormat="1" applyFont="1" applyFill="1" applyBorder="1" applyAlignment="1">
      <alignment horizontal="left" vertical="center"/>
    </xf>
    <xf numFmtId="178" fontId="16" fillId="5" borderId="10" xfId="30" applyNumberFormat="1" applyFont="1" applyFill="1" applyBorder="1" applyAlignment="1">
      <alignment horizontal="right" vertical="center"/>
    </xf>
    <xf numFmtId="178" fontId="16" fillId="5" borderId="0" xfId="30" applyNumberFormat="1" applyFont="1" applyFill="1" applyBorder="1" applyAlignment="1">
      <alignment horizontal="right" vertical="center"/>
    </xf>
    <xf numFmtId="49" fontId="18" fillId="4" borderId="0" xfId="30" applyNumberFormat="1" applyFont="1" applyFill="1" applyBorder="1" applyAlignment="1">
      <alignment horizontal="left" vertical="center"/>
    </xf>
    <xf numFmtId="178" fontId="18" fillId="5" borderId="10" xfId="30" applyNumberFormat="1" applyFont="1" applyFill="1" applyBorder="1" applyAlignment="1">
      <alignment horizontal="right" vertical="center"/>
    </xf>
    <xf numFmtId="178" fontId="18" fillId="5" borderId="0" xfId="30" applyNumberFormat="1" applyFont="1" applyFill="1" applyBorder="1" applyAlignment="1">
      <alignment horizontal="right" vertical="center"/>
    </xf>
    <xf numFmtId="49" fontId="16" fillId="5" borderId="10" xfId="0" applyNumberFormat="1" applyFont="1" applyFill="1" applyBorder="1" applyAlignment="1">
      <alignment horizontal="right" vertical="center"/>
    </xf>
    <xf numFmtId="49" fontId="16" fillId="5" borderId="0" xfId="0" applyNumberFormat="1" applyFont="1" applyFill="1" applyBorder="1" applyAlignment="1">
      <alignment horizontal="right" vertical="center"/>
    </xf>
    <xf numFmtId="49" fontId="16" fillId="4" borderId="0" xfId="32" applyNumberFormat="1" applyFont="1" applyFill="1" applyBorder="1" applyAlignment="1">
      <alignment horizontal="left" vertical="center"/>
    </xf>
    <xf numFmtId="49" fontId="16" fillId="4" borderId="0" xfId="2" applyNumberFormat="1" applyFont="1" applyFill="1" applyBorder="1" applyAlignment="1">
      <alignment horizontal="left" vertical="center"/>
    </xf>
    <xf numFmtId="49" fontId="16" fillId="4" borderId="11" xfId="28" applyNumberFormat="1" applyFont="1" applyFill="1" applyBorder="1" applyAlignment="1">
      <alignment horizontal="left" vertical="center"/>
    </xf>
    <xf numFmtId="49" fontId="16" fillId="4" borderId="12" xfId="28" applyNumberFormat="1" applyFont="1" applyFill="1" applyBorder="1" applyAlignment="1">
      <alignment horizontal="left" vertical="center"/>
    </xf>
    <xf numFmtId="178" fontId="16" fillId="5" borderId="13" xfId="28" applyNumberFormat="1" applyFont="1" applyFill="1" applyBorder="1" applyAlignment="1">
      <alignment horizontal="right" vertical="center"/>
    </xf>
    <xf numFmtId="178" fontId="16" fillId="5" borderId="14" xfId="28" applyNumberFormat="1" applyFont="1" applyFill="1" applyBorder="1" applyAlignment="1">
      <alignment horizontal="right" vertical="center"/>
    </xf>
    <xf numFmtId="49" fontId="16" fillId="2" borderId="0" xfId="4" applyNumberFormat="1" applyFont="1" applyFill="1" applyAlignment="1">
      <alignment horizontal="left"/>
    </xf>
    <xf numFmtId="49" fontId="16" fillId="2" borderId="0" xfId="0" applyNumberFormat="1" applyFont="1" applyFill="1" applyBorder="1" applyAlignment="1">
      <alignment horizontal="left"/>
    </xf>
    <xf numFmtId="0" fontId="14" fillId="2" borderId="0" xfId="25" applyFont="1" applyFill="1" applyBorder="1" applyAlignment="1">
      <alignment horizontal="left" vertical="center"/>
    </xf>
    <xf numFmtId="49" fontId="20" fillId="2" borderId="0" xfId="0" applyNumberFormat="1" applyFont="1" applyFill="1" applyBorder="1" applyAlignment="1">
      <alignment horizontal="center" vertical="center"/>
    </xf>
    <xf numFmtId="0" fontId="16" fillId="3" borderId="1" xfId="25" applyFont="1" applyFill="1" applyBorder="1" applyAlignment="1">
      <alignment horizontal="center" vertical="center" wrapText="1"/>
    </xf>
    <xf numFmtId="0" fontId="16" fillId="3" borderId="3" xfId="25" applyFont="1" applyFill="1" applyBorder="1" applyAlignment="1">
      <alignment horizontal="center" vertical="center" wrapText="1"/>
    </xf>
    <xf numFmtId="0" fontId="16" fillId="3" borderId="0" xfId="25" applyFont="1" applyFill="1" applyBorder="1" applyAlignment="1">
      <alignment horizontal="center" vertical="center" wrapText="1"/>
    </xf>
    <xf numFmtId="0" fontId="16" fillId="3" borderId="4" xfId="25" applyFont="1" applyFill="1" applyBorder="1" applyAlignment="1">
      <alignment horizontal="center" vertical="center" wrapText="1"/>
    </xf>
    <xf numFmtId="0" fontId="16" fillId="3" borderId="5" xfId="11" applyFont="1" applyFill="1" applyBorder="1" applyAlignment="1">
      <alignment horizontal="center" vertical="center"/>
    </xf>
    <xf numFmtId="0" fontId="16" fillId="3" borderId="6" xfId="25" applyFont="1" applyFill="1" applyBorder="1" applyAlignment="1">
      <alignment horizontal="center" vertical="center" wrapText="1"/>
    </xf>
    <xf numFmtId="0" fontId="16" fillId="3" borderId="7" xfId="25" applyFont="1" applyFill="1" applyBorder="1" applyAlignment="1">
      <alignment horizontal="center" vertical="center" wrapText="1"/>
    </xf>
    <xf numFmtId="0" fontId="16" fillId="3" borderId="7" xfId="25" applyFont="1" applyFill="1" applyBorder="1" applyAlignment="1">
      <alignment horizontal="center" vertical="center" wrapText="1"/>
    </xf>
    <xf numFmtId="0" fontId="16" fillId="5" borderId="9" xfId="25" applyFont="1" applyFill="1" applyBorder="1" applyAlignment="1">
      <alignment horizontal="right" vertical="center"/>
    </xf>
    <xf numFmtId="0" fontId="16" fillId="5" borderId="8" xfId="25" applyFont="1" applyFill="1" applyBorder="1" applyAlignment="1">
      <alignment horizontal="right" vertical="center"/>
    </xf>
    <xf numFmtId="49" fontId="18" fillId="4" borderId="0" xfId="25" applyNumberFormat="1" applyFont="1" applyFill="1" applyBorder="1" applyAlignment="1">
      <alignment horizontal="left" vertical="center"/>
    </xf>
    <xf numFmtId="178" fontId="18" fillId="5" borderId="10" xfId="25" applyNumberFormat="1" applyFont="1" applyFill="1" applyBorder="1" applyAlignment="1">
      <alignment horizontal="right" vertical="center"/>
    </xf>
    <xf numFmtId="178" fontId="18" fillId="5" borderId="0" xfId="25" applyNumberFormat="1" applyFont="1" applyFill="1" applyBorder="1" applyAlignment="1">
      <alignment horizontal="right" vertical="center"/>
    </xf>
    <xf numFmtId="49" fontId="16" fillId="4" borderId="0" xfId="25" applyNumberFormat="1" applyFont="1" applyFill="1" applyBorder="1" applyAlignment="1">
      <alignment horizontal="left" vertical="center"/>
    </xf>
    <xf numFmtId="178" fontId="16" fillId="5" borderId="10" xfId="25" applyNumberFormat="1" applyFont="1" applyFill="1" applyBorder="1" applyAlignment="1">
      <alignment horizontal="right" vertical="center"/>
    </xf>
    <xf numFmtId="178" fontId="16" fillId="5" borderId="0" xfId="25" applyNumberFormat="1" applyFont="1" applyFill="1" applyBorder="1" applyAlignment="1">
      <alignment horizontal="right" vertical="center"/>
    </xf>
    <xf numFmtId="49" fontId="16" fillId="4" borderId="0" xfId="27" applyNumberFormat="1" applyFont="1" applyFill="1" applyBorder="1" applyAlignment="1">
      <alignment horizontal="left" vertical="center"/>
    </xf>
    <xf numFmtId="49" fontId="16" fillId="4" borderId="0" xfId="26" applyNumberFormat="1" applyFont="1" applyFill="1" applyBorder="1" applyAlignment="1">
      <alignment horizontal="left" vertical="center"/>
    </xf>
    <xf numFmtId="178" fontId="16" fillId="5" borderId="10" xfId="26" applyNumberFormat="1" applyFont="1" applyFill="1" applyBorder="1" applyAlignment="1">
      <alignment horizontal="right" vertical="center"/>
    </xf>
    <xf numFmtId="178" fontId="16" fillId="5" borderId="0" xfId="26" applyNumberFormat="1" applyFont="1" applyFill="1" applyBorder="1" applyAlignment="1">
      <alignment horizontal="right" vertical="center"/>
    </xf>
    <xf numFmtId="49" fontId="16" fillId="4" borderId="11" xfId="26" applyNumberFormat="1" applyFont="1" applyFill="1" applyBorder="1" applyAlignment="1">
      <alignment horizontal="left" vertical="center"/>
    </xf>
    <xf numFmtId="49" fontId="16" fillId="4" borderId="12" xfId="26" applyNumberFormat="1" applyFont="1" applyFill="1" applyBorder="1" applyAlignment="1">
      <alignment horizontal="left" vertical="center"/>
    </xf>
    <xf numFmtId="178" fontId="16" fillId="5" borderId="13" xfId="26" applyNumberFormat="1" applyFont="1" applyFill="1" applyBorder="1" applyAlignment="1">
      <alignment horizontal="right" vertical="center"/>
    </xf>
    <xf numFmtId="178" fontId="16" fillId="5" borderId="14" xfId="26" applyNumberFormat="1" applyFont="1" applyFill="1" applyBorder="1" applyAlignment="1">
      <alignment horizontal="right" vertical="center"/>
    </xf>
    <xf numFmtId="49" fontId="24" fillId="0" borderId="0" xfId="0" applyNumberFormat="1" applyFont="1" applyAlignment="1">
      <alignment vertical="center"/>
    </xf>
    <xf numFmtId="0" fontId="14" fillId="2" borderId="0" xfId="23" applyFont="1" applyFill="1" applyBorder="1" applyAlignment="1">
      <alignment horizontal="left" vertical="center"/>
    </xf>
    <xf numFmtId="0" fontId="16" fillId="3" borderId="1" xfId="23" applyFont="1" applyFill="1" applyBorder="1" applyAlignment="1">
      <alignment horizontal="center" vertical="center" wrapText="1"/>
    </xf>
    <xf numFmtId="0" fontId="16" fillId="3" borderId="3" xfId="23" applyFont="1" applyFill="1" applyBorder="1" applyAlignment="1">
      <alignment horizontal="center" vertical="center" wrapText="1"/>
    </xf>
    <xf numFmtId="0" fontId="16" fillId="3" borderId="0" xfId="23" applyFont="1" applyFill="1" applyBorder="1" applyAlignment="1">
      <alignment horizontal="center" vertical="center" wrapText="1"/>
    </xf>
    <xf numFmtId="0" fontId="16" fillId="3" borderId="4" xfId="23" applyFont="1" applyFill="1" applyBorder="1" applyAlignment="1">
      <alignment horizontal="center" vertical="center" wrapText="1"/>
    </xf>
    <xf numFmtId="0" fontId="16" fillId="3" borderId="6" xfId="23" applyFont="1" applyFill="1" applyBorder="1" applyAlignment="1">
      <alignment horizontal="center" vertical="center" wrapText="1"/>
    </xf>
    <xf numFmtId="0" fontId="16" fillId="3" borderId="7" xfId="23" applyFont="1" applyFill="1" applyBorder="1" applyAlignment="1">
      <alignment horizontal="center" vertical="center" wrapText="1"/>
    </xf>
    <xf numFmtId="0" fontId="16" fillId="3" borderId="7" xfId="23" applyFont="1" applyFill="1" applyBorder="1" applyAlignment="1">
      <alignment horizontal="center" vertical="center" wrapText="1"/>
    </xf>
    <xf numFmtId="0" fontId="16" fillId="5" borderId="9" xfId="23" applyFont="1" applyFill="1" applyBorder="1" applyAlignment="1">
      <alignment horizontal="right" vertical="center"/>
    </xf>
    <xf numFmtId="0" fontId="16" fillId="5" borderId="8" xfId="23" applyFont="1" applyFill="1" applyBorder="1" applyAlignment="1">
      <alignment horizontal="right" vertical="center"/>
    </xf>
    <xf numFmtId="49" fontId="18" fillId="4" borderId="0" xfId="23" applyNumberFormat="1" applyFont="1" applyFill="1" applyBorder="1" applyAlignment="1">
      <alignment horizontal="left" vertical="center"/>
    </xf>
    <xf numFmtId="178" fontId="18" fillId="5" borderId="10" xfId="23" applyNumberFormat="1" applyFont="1" applyFill="1" applyBorder="1" applyAlignment="1">
      <alignment horizontal="right" vertical="center"/>
    </xf>
    <xf numFmtId="178" fontId="18" fillId="5" borderId="0" xfId="23" applyNumberFormat="1" applyFont="1" applyFill="1" applyBorder="1" applyAlignment="1">
      <alignment horizontal="right" vertical="center"/>
    </xf>
    <xf numFmtId="49" fontId="16" fillId="4" borderId="0" xfId="23" applyNumberFormat="1" applyFont="1" applyFill="1" applyBorder="1" applyAlignment="1">
      <alignment horizontal="left" vertical="center"/>
    </xf>
    <xf numFmtId="178" fontId="16" fillId="5" borderId="10" xfId="23" applyNumberFormat="1" applyFont="1" applyFill="1" applyBorder="1" applyAlignment="1">
      <alignment horizontal="right" vertical="center"/>
    </xf>
    <xf numFmtId="178" fontId="16" fillId="5" borderId="0" xfId="23" applyNumberFormat="1" applyFont="1" applyFill="1" applyBorder="1" applyAlignment="1">
      <alignment horizontal="right" vertical="center"/>
    </xf>
    <xf numFmtId="49" fontId="16" fillId="4" borderId="0" xfId="24" applyNumberFormat="1" applyFont="1" applyFill="1" applyBorder="1" applyAlignment="1">
      <alignment horizontal="left" vertical="center"/>
    </xf>
    <xf numFmtId="178" fontId="16" fillId="5" borderId="10" xfId="24" applyNumberFormat="1" applyFont="1" applyFill="1" applyBorder="1" applyAlignment="1">
      <alignment horizontal="right" vertical="center"/>
    </xf>
    <xf numFmtId="178" fontId="16" fillId="5" borderId="0" xfId="24" applyNumberFormat="1" applyFont="1" applyFill="1" applyBorder="1" applyAlignment="1">
      <alignment horizontal="right" vertical="center"/>
    </xf>
    <xf numFmtId="49" fontId="16" fillId="4" borderId="11" xfId="24" applyNumberFormat="1" applyFont="1" applyFill="1" applyBorder="1" applyAlignment="1">
      <alignment horizontal="left" vertical="center"/>
    </xf>
    <xf numFmtId="49" fontId="16" fillId="4" borderId="12" xfId="24" applyNumberFormat="1" applyFont="1" applyFill="1" applyBorder="1" applyAlignment="1">
      <alignment horizontal="left" vertical="center"/>
    </xf>
    <xf numFmtId="178" fontId="16" fillId="5" borderId="13" xfId="24" applyNumberFormat="1" applyFont="1" applyFill="1" applyBorder="1" applyAlignment="1">
      <alignment horizontal="right" vertical="center"/>
    </xf>
    <xf numFmtId="178" fontId="16" fillId="5" borderId="14" xfId="24" applyNumberFormat="1" applyFont="1" applyFill="1" applyBorder="1" applyAlignment="1">
      <alignment horizontal="right" vertical="center"/>
    </xf>
    <xf numFmtId="0" fontId="14" fillId="2" borderId="0" xfId="20" applyFont="1" applyFill="1" applyBorder="1" applyAlignment="1">
      <alignment horizontal="left" vertical="center"/>
    </xf>
    <xf numFmtId="0" fontId="16" fillId="3" borderId="1" xfId="20" applyFont="1" applyFill="1" applyBorder="1" applyAlignment="1">
      <alignment horizontal="center" vertical="center" wrapText="1"/>
    </xf>
    <xf numFmtId="0" fontId="16" fillId="3" borderId="3" xfId="20" applyFont="1" applyFill="1" applyBorder="1" applyAlignment="1">
      <alignment horizontal="center" vertical="center" wrapText="1"/>
    </xf>
    <xf numFmtId="0" fontId="16" fillId="3" borderId="0" xfId="20" applyFont="1" applyFill="1" applyBorder="1" applyAlignment="1">
      <alignment horizontal="center" vertical="center" wrapText="1"/>
    </xf>
    <xf numFmtId="0" fontId="16" fillId="3" borderId="4" xfId="20" applyFont="1" applyFill="1" applyBorder="1" applyAlignment="1">
      <alignment horizontal="center" vertical="center" wrapText="1"/>
    </xf>
    <xf numFmtId="0" fontId="16" fillId="3" borderId="6" xfId="20" applyFont="1" applyFill="1" applyBorder="1" applyAlignment="1">
      <alignment horizontal="center" vertical="center" wrapText="1"/>
    </xf>
    <xf numFmtId="0" fontId="16" fillId="3" borderId="7" xfId="20" applyFont="1" applyFill="1" applyBorder="1" applyAlignment="1">
      <alignment horizontal="center" vertical="center" wrapText="1"/>
    </xf>
    <xf numFmtId="0" fontId="16" fillId="3" borderId="7" xfId="20" applyFont="1" applyFill="1" applyBorder="1" applyAlignment="1">
      <alignment horizontal="center" vertical="center" wrapText="1"/>
    </xf>
    <xf numFmtId="0" fontId="16" fillId="5" borderId="9" xfId="20" applyFont="1" applyFill="1" applyBorder="1" applyAlignment="1">
      <alignment horizontal="right" vertical="center"/>
    </xf>
    <xf numFmtId="0" fontId="16" fillId="5" borderId="8" xfId="20" applyFont="1" applyFill="1" applyBorder="1" applyAlignment="1">
      <alignment horizontal="right" vertical="center"/>
    </xf>
    <xf numFmtId="49" fontId="18" fillId="4" borderId="0" xfId="20" applyNumberFormat="1" applyFont="1" applyFill="1" applyBorder="1" applyAlignment="1">
      <alignment horizontal="left" vertical="center"/>
    </xf>
    <xf numFmtId="178" fontId="18" fillId="5" borderId="10" xfId="20" applyNumberFormat="1" applyFont="1" applyFill="1" applyBorder="1" applyAlignment="1">
      <alignment horizontal="right" vertical="center"/>
    </xf>
    <xf numFmtId="178" fontId="18" fillId="5" borderId="0" xfId="20" applyNumberFormat="1" applyFont="1" applyFill="1" applyBorder="1" applyAlignment="1">
      <alignment horizontal="right" vertical="center"/>
    </xf>
    <xf numFmtId="49" fontId="16" fillId="4" borderId="0" xfId="20" applyNumberFormat="1" applyFont="1" applyFill="1" applyBorder="1" applyAlignment="1">
      <alignment horizontal="left" vertical="center"/>
    </xf>
    <xf numFmtId="178" fontId="16" fillId="5" borderId="10" xfId="20" applyNumberFormat="1" applyFont="1" applyFill="1" applyBorder="1" applyAlignment="1">
      <alignment horizontal="right" vertical="center"/>
    </xf>
    <xf numFmtId="178" fontId="16" fillId="5" borderId="0" xfId="20" applyNumberFormat="1" applyFont="1" applyFill="1" applyBorder="1" applyAlignment="1">
      <alignment horizontal="right" vertical="center"/>
    </xf>
    <xf numFmtId="49" fontId="16" fillId="4" borderId="0" xfId="21" applyNumberFormat="1" applyFont="1" applyFill="1" applyBorder="1" applyAlignment="1">
      <alignment horizontal="left" vertical="center"/>
    </xf>
    <xf numFmtId="178" fontId="16" fillId="5" borderId="10" xfId="21" applyNumberFormat="1" applyFont="1" applyFill="1" applyBorder="1" applyAlignment="1">
      <alignment horizontal="right" vertical="center"/>
    </xf>
    <xf numFmtId="178" fontId="16" fillId="5" borderId="0" xfId="21" applyNumberFormat="1" applyFont="1" applyFill="1" applyBorder="1" applyAlignment="1">
      <alignment horizontal="right" vertical="center"/>
    </xf>
    <xf numFmtId="49" fontId="16" fillId="4" borderId="0" xfId="22" applyNumberFormat="1" applyFont="1" applyFill="1" applyBorder="1" applyAlignment="1">
      <alignment horizontal="left" vertical="center"/>
    </xf>
    <xf numFmtId="49" fontId="16" fillId="4" borderId="11" xfId="1" applyNumberFormat="1" applyFont="1" applyFill="1" applyBorder="1" applyAlignment="1">
      <alignment horizontal="left" vertical="center"/>
    </xf>
    <xf numFmtId="49" fontId="16" fillId="4" borderId="12" xfId="1" applyNumberFormat="1" applyFont="1" applyFill="1" applyBorder="1" applyAlignment="1">
      <alignment horizontal="left" vertical="center"/>
    </xf>
    <xf numFmtId="178" fontId="16" fillId="5" borderId="13" xfId="21" applyNumberFormat="1" applyFont="1" applyFill="1" applyBorder="1" applyAlignment="1">
      <alignment horizontal="right" vertical="center"/>
    </xf>
    <xf numFmtId="178" fontId="16" fillId="5" borderId="14" xfId="21" applyNumberFormat="1" applyFont="1" applyFill="1" applyBorder="1" applyAlignment="1">
      <alignment horizontal="right" vertical="center"/>
    </xf>
    <xf numFmtId="0" fontId="14" fillId="2" borderId="0" xfId="11" applyFont="1" applyFill="1" applyBorder="1" applyAlignment="1">
      <alignment horizontal="left" vertical="center"/>
    </xf>
    <xf numFmtId="0" fontId="14" fillId="2" borderId="0" xfId="19" applyFont="1" applyFill="1" applyBorder="1" applyAlignment="1">
      <alignment horizontal="left" vertical="center"/>
    </xf>
    <xf numFmtId="0" fontId="15" fillId="2" borderId="0" xfId="11" applyFont="1" applyFill="1" applyAlignment="1">
      <alignment horizontal="left" vertical="center"/>
    </xf>
    <xf numFmtId="0" fontId="16" fillId="3" borderId="1" xfId="19" applyFont="1" applyFill="1" applyBorder="1" applyAlignment="1">
      <alignment horizontal="center" vertical="center" wrapText="1"/>
    </xf>
    <xf numFmtId="0" fontId="16" fillId="3" borderId="3" xfId="19" applyFont="1" applyFill="1" applyBorder="1" applyAlignment="1">
      <alignment horizontal="center" vertical="center" wrapText="1"/>
    </xf>
    <xf numFmtId="0" fontId="16" fillId="3" borderId="0" xfId="19" applyFont="1" applyFill="1" applyBorder="1" applyAlignment="1">
      <alignment horizontal="center" vertical="center" wrapText="1"/>
    </xf>
    <xf numFmtId="0" fontId="16" fillId="3" borderId="4" xfId="19" applyFont="1" applyFill="1" applyBorder="1" applyAlignment="1">
      <alignment horizontal="center" vertical="center" wrapText="1"/>
    </xf>
    <xf numFmtId="44" fontId="16" fillId="3" borderId="6" xfId="1" applyFont="1" applyFill="1" applyBorder="1" applyAlignment="1">
      <alignment horizontal="center" vertical="center" wrapText="1"/>
    </xf>
    <xf numFmtId="0" fontId="16" fillId="3" borderId="7" xfId="19" applyFont="1" applyFill="1" applyBorder="1" applyAlignment="1">
      <alignment horizontal="center" vertical="center" wrapText="1"/>
    </xf>
    <xf numFmtId="0" fontId="16" fillId="3" borderId="7" xfId="19" applyFont="1" applyFill="1" applyBorder="1" applyAlignment="1">
      <alignment horizontal="center" vertical="center" wrapText="1"/>
    </xf>
    <xf numFmtId="0" fontId="16" fillId="5" borderId="9" xfId="19" applyFont="1" applyFill="1" applyBorder="1" applyAlignment="1">
      <alignment horizontal="right" vertical="center"/>
    </xf>
    <xf numFmtId="0" fontId="16" fillId="5" borderId="8" xfId="19" applyFont="1" applyFill="1" applyBorder="1" applyAlignment="1">
      <alignment horizontal="right" vertical="center"/>
    </xf>
    <xf numFmtId="49" fontId="16" fillId="4" borderId="0" xfId="19" applyNumberFormat="1" applyFont="1" applyFill="1" applyBorder="1" applyAlignment="1">
      <alignment horizontal="left" vertical="center"/>
    </xf>
    <xf numFmtId="49" fontId="18" fillId="4" borderId="0" xfId="19" applyNumberFormat="1" applyFont="1" applyFill="1" applyBorder="1" applyAlignment="1">
      <alignment horizontal="left" vertical="center"/>
    </xf>
    <xf numFmtId="177" fontId="18" fillId="5" borderId="10" xfId="19" applyNumberFormat="1" applyFont="1" applyFill="1" applyBorder="1" applyAlignment="1">
      <alignment horizontal="right" vertical="center"/>
    </xf>
    <xf numFmtId="177" fontId="18" fillId="5" borderId="0" xfId="19" applyNumberFormat="1" applyFont="1" applyFill="1" applyBorder="1" applyAlignment="1">
      <alignment horizontal="right" vertical="center"/>
    </xf>
    <xf numFmtId="177" fontId="16" fillId="5" borderId="10" xfId="19" applyNumberFormat="1" applyFont="1" applyFill="1" applyBorder="1" applyAlignment="1">
      <alignment horizontal="right" vertical="center"/>
    </xf>
    <xf numFmtId="177" fontId="16" fillId="5" borderId="0" xfId="19" applyNumberFormat="1" applyFont="1" applyFill="1" applyBorder="1" applyAlignment="1">
      <alignment horizontal="right" vertical="center"/>
    </xf>
    <xf numFmtId="49" fontId="16" fillId="4" borderId="0" xfId="7" applyNumberFormat="1" applyFont="1" applyFill="1" applyBorder="1" applyAlignment="1">
      <alignment horizontal="left" vertical="center"/>
    </xf>
    <xf numFmtId="49" fontId="16" fillId="4" borderId="11" xfId="19" applyNumberFormat="1" applyFont="1" applyFill="1" applyBorder="1" applyAlignment="1">
      <alignment horizontal="left" vertical="center"/>
    </xf>
    <xf numFmtId="49" fontId="16" fillId="4" borderId="12" xfId="19" applyNumberFormat="1" applyFont="1" applyFill="1" applyBorder="1" applyAlignment="1">
      <alignment horizontal="left" vertical="center"/>
    </xf>
    <xf numFmtId="177" fontId="16" fillId="5" borderId="13" xfId="19" applyNumberFormat="1" applyFont="1" applyFill="1" applyBorder="1" applyAlignment="1">
      <alignment horizontal="right" vertical="center"/>
    </xf>
    <xf numFmtId="177" fontId="16" fillId="5" borderId="14" xfId="19" applyNumberFormat="1" applyFont="1" applyFill="1" applyBorder="1" applyAlignment="1">
      <alignment horizontal="right" vertical="center"/>
    </xf>
    <xf numFmtId="0" fontId="14" fillId="2" borderId="0" xfId="18" applyFont="1" applyFill="1" applyBorder="1" applyAlignment="1">
      <alignment horizontal="left" vertical="center"/>
    </xf>
    <xf numFmtId="0" fontId="16" fillId="3" borderId="1" xfId="18" applyFont="1" applyFill="1" applyBorder="1" applyAlignment="1">
      <alignment horizontal="center" vertical="center" wrapText="1"/>
    </xf>
    <xf numFmtId="0" fontId="16" fillId="3" borderId="3" xfId="18" applyFont="1" applyFill="1" applyBorder="1" applyAlignment="1">
      <alignment horizontal="center" vertical="center" wrapText="1"/>
    </xf>
    <xf numFmtId="0" fontId="16" fillId="3" borderId="0" xfId="18" applyFont="1" applyFill="1" applyBorder="1" applyAlignment="1">
      <alignment horizontal="center" vertical="center" wrapText="1"/>
    </xf>
    <xf numFmtId="0" fontId="16" fillId="3" borderId="4" xfId="18" applyFont="1" applyFill="1" applyBorder="1" applyAlignment="1">
      <alignment horizontal="center" vertical="center" wrapText="1"/>
    </xf>
    <xf numFmtId="0" fontId="16" fillId="3" borderId="7" xfId="18" applyFont="1" applyFill="1" applyBorder="1" applyAlignment="1">
      <alignment horizontal="center" vertical="center" wrapText="1"/>
    </xf>
    <xf numFmtId="0" fontId="16" fillId="3" borderId="7" xfId="18" applyFont="1" applyFill="1" applyBorder="1" applyAlignment="1">
      <alignment horizontal="center" vertical="center" wrapText="1"/>
    </xf>
    <xf numFmtId="0" fontId="16" fillId="5" borderId="9" xfId="18" applyFont="1" applyFill="1" applyBorder="1" applyAlignment="1">
      <alignment horizontal="right" vertical="center"/>
    </xf>
    <xf numFmtId="0" fontId="16" fillId="5" borderId="8" xfId="18" applyFont="1" applyFill="1" applyBorder="1" applyAlignment="1">
      <alignment horizontal="right" vertical="center"/>
    </xf>
    <xf numFmtId="49" fontId="16" fillId="4" borderId="0" xfId="18" applyNumberFormat="1" applyFont="1" applyFill="1" applyBorder="1" applyAlignment="1">
      <alignment horizontal="left" vertical="center"/>
    </xf>
    <xf numFmtId="49" fontId="18" fillId="4" borderId="0" xfId="18" applyNumberFormat="1" applyFont="1" applyFill="1" applyBorder="1" applyAlignment="1">
      <alignment horizontal="left" vertical="center"/>
    </xf>
    <xf numFmtId="177" fontId="18" fillId="5" borderId="10" xfId="18" applyNumberFormat="1" applyFont="1" applyFill="1" applyBorder="1" applyAlignment="1">
      <alignment horizontal="right" vertical="center"/>
    </xf>
    <xf numFmtId="177" fontId="18" fillId="5" borderId="0" xfId="18" applyNumberFormat="1" applyFont="1" applyFill="1" applyBorder="1" applyAlignment="1">
      <alignment horizontal="right" vertical="center"/>
    </xf>
    <xf numFmtId="177" fontId="16" fillId="5" borderId="10" xfId="18" applyNumberFormat="1" applyFont="1" applyFill="1" applyBorder="1" applyAlignment="1">
      <alignment horizontal="right" vertical="center"/>
    </xf>
    <xf numFmtId="177" fontId="16" fillId="5" borderId="0" xfId="18" applyNumberFormat="1" applyFont="1" applyFill="1" applyBorder="1" applyAlignment="1">
      <alignment horizontal="right" vertical="center"/>
    </xf>
    <xf numFmtId="49" fontId="16" fillId="4" borderId="11" xfId="18" applyNumberFormat="1" applyFont="1" applyFill="1" applyBorder="1" applyAlignment="1">
      <alignment horizontal="left" vertical="center"/>
    </xf>
    <xf numFmtId="49" fontId="16" fillId="4" borderId="12" xfId="18" applyNumberFormat="1" applyFont="1" applyFill="1" applyBorder="1" applyAlignment="1">
      <alignment horizontal="left" vertical="center"/>
    </xf>
    <xf numFmtId="177" fontId="16" fillId="5" borderId="13" xfId="18" applyNumberFormat="1" applyFont="1" applyFill="1" applyBorder="1" applyAlignment="1">
      <alignment horizontal="right" vertical="center"/>
    </xf>
    <xf numFmtId="177" fontId="16" fillId="5" borderId="14" xfId="18" applyNumberFormat="1" applyFont="1" applyFill="1" applyBorder="1" applyAlignment="1">
      <alignment horizontal="right" vertical="center"/>
    </xf>
    <xf numFmtId="0" fontId="14" fillId="2" borderId="0" xfId="17" applyFont="1" applyFill="1" applyBorder="1" applyAlignment="1">
      <alignment horizontal="left" vertical="center"/>
    </xf>
    <xf numFmtId="0" fontId="16" fillId="3" borderId="1" xfId="17" applyFont="1" applyFill="1" applyBorder="1" applyAlignment="1">
      <alignment horizontal="center" vertical="center" wrapText="1"/>
    </xf>
    <xf numFmtId="0" fontId="16" fillId="3" borderId="3" xfId="17" applyFont="1" applyFill="1" applyBorder="1" applyAlignment="1">
      <alignment horizontal="center" vertical="center" wrapText="1"/>
    </xf>
    <xf numFmtId="0" fontId="16" fillId="3" borderId="0" xfId="17" applyFont="1" applyFill="1" applyBorder="1" applyAlignment="1">
      <alignment horizontal="center" vertical="center" wrapText="1"/>
    </xf>
    <xf numFmtId="0" fontId="16" fillId="3" borderId="4" xfId="17" applyFont="1" applyFill="1" applyBorder="1" applyAlignment="1">
      <alignment horizontal="center" vertical="center" wrapText="1"/>
    </xf>
    <xf numFmtId="0" fontId="16" fillId="3" borderId="7" xfId="17" applyFont="1" applyFill="1" applyBorder="1" applyAlignment="1">
      <alignment horizontal="center" vertical="center" wrapText="1"/>
    </xf>
    <xf numFmtId="0" fontId="16" fillId="3" borderId="7" xfId="17" applyFont="1" applyFill="1" applyBorder="1" applyAlignment="1">
      <alignment horizontal="center" vertical="center" wrapText="1"/>
    </xf>
    <xf numFmtId="0" fontId="16" fillId="5" borderId="9" xfId="17" applyFont="1" applyFill="1" applyBorder="1" applyAlignment="1">
      <alignment horizontal="right" vertical="center"/>
    </xf>
    <xf numFmtId="0" fontId="16" fillId="5" borderId="8" xfId="17" applyFont="1" applyFill="1" applyBorder="1" applyAlignment="1">
      <alignment horizontal="right" vertical="center"/>
    </xf>
    <xf numFmtId="49" fontId="16" fillId="4" borderId="0" xfId="17" applyNumberFormat="1" applyFont="1" applyFill="1" applyBorder="1" applyAlignment="1">
      <alignment horizontal="left" vertical="center"/>
    </xf>
    <xf numFmtId="49" fontId="18" fillId="4" borderId="0" xfId="17" applyNumberFormat="1" applyFont="1" applyFill="1" applyBorder="1" applyAlignment="1">
      <alignment horizontal="left" vertical="center"/>
    </xf>
    <xf numFmtId="177" fontId="18" fillId="5" borderId="10" xfId="17" applyNumberFormat="1" applyFont="1" applyFill="1" applyBorder="1" applyAlignment="1">
      <alignment horizontal="right" vertical="center"/>
    </xf>
    <xf numFmtId="177" fontId="18" fillId="5" borderId="0" xfId="17" applyNumberFormat="1" applyFont="1" applyFill="1" applyBorder="1" applyAlignment="1">
      <alignment horizontal="right" vertical="center"/>
    </xf>
    <xf numFmtId="177" fontId="16" fillId="5" borderId="10" xfId="17" applyNumberFormat="1" applyFont="1" applyFill="1" applyBorder="1" applyAlignment="1">
      <alignment horizontal="right" vertical="center"/>
    </xf>
    <xf numFmtId="177" fontId="16" fillId="5" borderId="0" xfId="17" applyNumberFormat="1" applyFont="1" applyFill="1" applyBorder="1" applyAlignment="1">
      <alignment horizontal="right" vertical="center"/>
    </xf>
    <xf numFmtId="49" fontId="16" fillId="4" borderId="11" xfId="17" applyNumberFormat="1" applyFont="1" applyFill="1" applyBorder="1" applyAlignment="1">
      <alignment horizontal="left" vertical="center"/>
    </xf>
    <xf numFmtId="49" fontId="16" fillId="4" borderId="12" xfId="17" applyNumberFormat="1" applyFont="1" applyFill="1" applyBorder="1" applyAlignment="1">
      <alignment horizontal="left" vertical="center"/>
    </xf>
    <xf numFmtId="177" fontId="16" fillId="5" borderId="13" xfId="17" applyNumberFormat="1" applyFont="1" applyFill="1" applyBorder="1" applyAlignment="1">
      <alignment horizontal="right" vertical="center"/>
    </xf>
    <xf numFmtId="177" fontId="16" fillId="5" borderId="14" xfId="17" applyNumberFormat="1" applyFont="1" applyFill="1" applyBorder="1" applyAlignment="1">
      <alignment horizontal="right" vertical="center"/>
    </xf>
    <xf numFmtId="0" fontId="14" fillId="2" borderId="0" xfId="15" applyFont="1" applyFill="1" applyBorder="1" applyAlignment="1">
      <alignment horizontal="left" vertical="center"/>
    </xf>
    <xf numFmtId="0" fontId="15" fillId="2" borderId="0" xfId="4" applyFont="1" applyFill="1" applyAlignment="1">
      <alignment horizontal="left" vertical="center"/>
    </xf>
    <xf numFmtId="0" fontId="16" fillId="3" borderId="15" xfId="4" applyFont="1" applyFill="1" applyBorder="1" applyAlignment="1">
      <alignment horizontal="center" vertical="center"/>
    </xf>
    <xf numFmtId="0" fontId="16" fillId="3" borderId="15" xfId="15" applyFont="1" applyFill="1" applyBorder="1" applyAlignment="1">
      <alignment horizontal="center" vertical="center" wrapText="1"/>
    </xf>
    <xf numFmtId="0" fontId="16" fillId="3" borderId="16" xfId="15" applyFont="1" applyFill="1" applyBorder="1" applyAlignment="1">
      <alignment horizontal="center" vertical="center" wrapText="1"/>
    </xf>
    <xf numFmtId="49" fontId="16" fillId="4" borderId="8" xfId="15" applyNumberFormat="1" applyFont="1" applyFill="1" applyBorder="1" applyAlignment="1">
      <alignment horizontal="left" vertical="center"/>
    </xf>
    <xf numFmtId="0" fontId="16" fillId="5" borderId="9" xfId="15" applyFont="1" applyFill="1" applyBorder="1" applyAlignment="1">
      <alignment horizontal="right" vertical="center"/>
    </xf>
    <xf numFmtId="0" fontId="16" fillId="5" borderId="8" xfId="15" applyFont="1" applyFill="1" applyBorder="1" applyAlignment="1">
      <alignment horizontal="right" vertical="center"/>
    </xf>
    <xf numFmtId="49" fontId="18" fillId="4" borderId="0" xfId="15" applyNumberFormat="1" applyFont="1" applyFill="1" applyBorder="1" applyAlignment="1">
      <alignment horizontal="left" vertical="center"/>
    </xf>
    <xf numFmtId="176" fontId="18" fillId="5" borderId="10" xfId="15" applyNumberFormat="1" applyFont="1" applyFill="1" applyBorder="1" applyAlignment="1">
      <alignment horizontal="right" vertical="center"/>
    </xf>
    <xf numFmtId="176" fontId="18" fillId="5" borderId="0" xfId="15" applyNumberFormat="1" applyFont="1" applyFill="1" applyBorder="1" applyAlignment="1">
      <alignment horizontal="right" vertical="center"/>
    </xf>
    <xf numFmtId="49" fontId="16" fillId="4" borderId="0" xfId="16" applyNumberFormat="1" applyFont="1" applyFill="1" applyBorder="1" applyAlignment="1">
      <alignment horizontal="left" vertical="center"/>
    </xf>
    <xf numFmtId="176" fontId="16" fillId="5" borderId="10" xfId="15" applyNumberFormat="1" applyFont="1" applyFill="1" applyBorder="1" applyAlignment="1">
      <alignment horizontal="right" vertical="center"/>
    </xf>
    <xf numFmtId="176" fontId="16" fillId="5" borderId="0" xfId="15" applyNumberFormat="1" applyFont="1" applyFill="1" applyBorder="1" applyAlignment="1">
      <alignment horizontal="right" vertical="center"/>
    </xf>
    <xf numFmtId="49" fontId="16" fillId="4" borderId="0" xfId="15" applyNumberFormat="1" applyFont="1" applyFill="1" applyBorder="1" applyAlignment="1">
      <alignment horizontal="left" vertical="center"/>
    </xf>
    <xf numFmtId="49" fontId="16" fillId="4" borderId="11" xfId="15" applyNumberFormat="1" applyFont="1" applyFill="1" applyBorder="1" applyAlignment="1">
      <alignment horizontal="left" vertical="center"/>
    </xf>
    <xf numFmtId="49" fontId="16" fillId="4" borderId="12" xfId="15" applyNumberFormat="1" applyFont="1" applyFill="1" applyBorder="1" applyAlignment="1">
      <alignment horizontal="left" vertical="center"/>
    </xf>
    <xf numFmtId="0" fontId="16" fillId="5" borderId="13" xfId="15" applyFont="1" applyFill="1" applyBorder="1" applyAlignment="1">
      <alignment horizontal="right" vertical="center"/>
    </xf>
    <xf numFmtId="0" fontId="16" fillId="5" borderId="14" xfId="15" applyFont="1" applyFill="1" applyBorder="1" applyAlignment="1">
      <alignment horizontal="right" vertical="center"/>
    </xf>
    <xf numFmtId="0" fontId="14" fillId="2" borderId="0" xfId="13" applyFont="1" applyFill="1" applyBorder="1" applyAlignment="1">
      <alignment horizontal="left" vertical="center"/>
    </xf>
    <xf numFmtId="0" fontId="16" fillId="3" borderId="15" xfId="13" applyFont="1" applyFill="1" applyBorder="1" applyAlignment="1">
      <alignment horizontal="center" vertical="center" wrapText="1"/>
    </xf>
    <xf numFmtId="0" fontId="16" fillId="3" borderId="16" xfId="13" applyFont="1" applyFill="1" applyBorder="1" applyAlignment="1">
      <alignment horizontal="center" vertical="center" wrapText="1"/>
    </xf>
    <xf numFmtId="49" fontId="16" fillId="4" borderId="8" xfId="13" applyNumberFormat="1" applyFont="1" applyFill="1" applyBorder="1" applyAlignment="1">
      <alignment horizontal="left" vertical="center"/>
    </xf>
    <xf numFmtId="0" fontId="16" fillId="5" borderId="9" xfId="13" applyFont="1" applyFill="1" applyBorder="1" applyAlignment="1">
      <alignment horizontal="right" vertical="center"/>
    </xf>
    <xf numFmtId="0" fontId="16" fillId="5" borderId="8" xfId="13" applyFont="1" applyFill="1" applyBorder="1" applyAlignment="1">
      <alignment horizontal="right" vertical="center"/>
    </xf>
    <xf numFmtId="0" fontId="18" fillId="5" borderId="8" xfId="13" applyFont="1" applyFill="1" applyBorder="1" applyAlignment="1">
      <alignment horizontal="right" vertical="center"/>
    </xf>
    <xf numFmtId="49" fontId="18" fillId="4" borderId="0" xfId="13" applyNumberFormat="1" applyFont="1" applyFill="1" applyBorder="1" applyAlignment="1">
      <alignment horizontal="left" vertical="center"/>
    </xf>
    <xf numFmtId="0" fontId="18" fillId="5" borderId="10" xfId="13" applyFont="1" applyFill="1" applyBorder="1" applyAlignment="1">
      <alignment horizontal="right" vertical="center"/>
    </xf>
    <xf numFmtId="0" fontId="18" fillId="5" borderId="0" xfId="13" applyFont="1" applyFill="1" applyBorder="1" applyAlignment="1">
      <alignment horizontal="right" vertical="center"/>
    </xf>
    <xf numFmtId="49" fontId="16" fillId="4" borderId="0" xfId="14" applyNumberFormat="1" applyFont="1" applyFill="1" applyBorder="1" applyAlignment="1">
      <alignment horizontal="left" vertical="center"/>
    </xf>
    <xf numFmtId="0" fontId="16" fillId="5" borderId="10" xfId="13" applyFont="1" applyFill="1" applyBorder="1" applyAlignment="1">
      <alignment horizontal="right" vertical="center"/>
    </xf>
    <xf numFmtId="0" fontId="16" fillId="5" borderId="0" xfId="13" applyFont="1" applyFill="1" applyBorder="1" applyAlignment="1">
      <alignment horizontal="right" vertical="center"/>
    </xf>
    <xf numFmtId="49" fontId="16" fillId="4" borderId="0" xfId="13" applyNumberFormat="1" applyFont="1" applyFill="1" applyBorder="1" applyAlignment="1">
      <alignment horizontal="left" vertical="center"/>
    </xf>
    <xf numFmtId="49" fontId="16" fillId="4" borderId="11" xfId="13" applyNumberFormat="1" applyFont="1" applyFill="1" applyBorder="1" applyAlignment="1">
      <alignment horizontal="left" vertical="center"/>
    </xf>
    <xf numFmtId="49" fontId="16" fillId="4" borderId="12" xfId="13" applyNumberFormat="1" applyFont="1" applyFill="1" applyBorder="1" applyAlignment="1">
      <alignment horizontal="left" vertical="center"/>
    </xf>
    <xf numFmtId="0" fontId="16" fillId="5" borderId="13" xfId="13" applyFont="1" applyFill="1" applyBorder="1" applyAlignment="1">
      <alignment horizontal="right" vertical="center"/>
    </xf>
    <xf numFmtId="0" fontId="16" fillId="5" borderId="14" xfId="13" applyFont="1" applyFill="1" applyBorder="1" applyAlignment="1">
      <alignment horizontal="right" vertical="center"/>
    </xf>
    <xf numFmtId="0" fontId="14" fillId="2" borderId="0" xfId="10" applyFont="1" applyFill="1" applyBorder="1" applyAlignment="1">
      <alignment horizontal="left" vertical="center"/>
    </xf>
    <xf numFmtId="0" fontId="16" fillId="3" borderId="15" xfId="10" applyFont="1" applyFill="1" applyBorder="1" applyAlignment="1">
      <alignment horizontal="center" vertical="center" wrapText="1"/>
    </xf>
    <xf numFmtId="0" fontId="16" fillId="3" borderId="16" xfId="10" applyFont="1" applyFill="1" applyBorder="1" applyAlignment="1">
      <alignment horizontal="center" vertical="center" wrapText="1"/>
    </xf>
    <xf numFmtId="49" fontId="16" fillId="4" borderId="8" xfId="10" applyNumberFormat="1" applyFont="1" applyFill="1" applyBorder="1" applyAlignment="1">
      <alignment horizontal="left" vertical="center"/>
    </xf>
    <xf numFmtId="0" fontId="16" fillId="5" borderId="9" xfId="10" applyFont="1" applyFill="1" applyBorder="1" applyAlignment="1">
      <alignment horizontal="right" vertical="center"/>
    </xf>
    <xf numFmtId="0" fontId="16" fillId="5" borderId="8" xfId="10" applyFont="1" applyFill="1" applyBorder="1" applyAlignment="1">
      <alignment horizontal="right" vertical="center"/>
    </xf>
    <xf numFmtId="49" fontId="18" fillId="4" borderId="0" xfId="10" applyNumberFormat="1" applyFont="1" applyFill="1" applyBorder="1" applyAlignment="1">
      <alignment horizontal="left" vertical="center"/>
    </xf>
    <xf numFmtId="0" fontId="18" fillId="5" borderId="10" xfId="10" applyFont="1" applyFill="1" applyBorder="1" applyAlignment="1">
      <alignment horizontal="right" vertical="center"/>
    </xf>
    <xf numFmtId="0" fontId="18" fillId="5" borderId="0" xfId="10" applyFont="1" applyFill="1" applyBorder="1" applyAlignment="1">
      <alignment horizontal="right" vertical="center"/>
    </xf>
    <xf numFmtId="49" fontId="16" fillId="4" borderId="0" xfId="12" applyNumberFormat="1" applyFont="1" applyFill="1" applyBorder="1" applyAlignment="1">
      <alignment horizontal="left" vertical="center"/>
    </xf>
    <xf numFmtId="0" fontId="16" fillId="5" borderId="10" xfId="10" applyFont="1" applyFill="1" applyBorder="1" applyAlignment="1">
      <alignment horizontal="right" vertical="center"/>
    </xf>
    <xf numFmtId="0" fontId="16" fillId="5" borderId="0" xfId="10" applyFont="1" applyFill="1" applyBorder="1" applyAlignment="1">
      <alignment horizontal="right" vertical="center"/>
    </xf>
    <xf numFmtId="49" fontId="16" fillId="4" borderId="0" xfId="10" applyNumberFormat="1" applyFont="1" applyFill="1" applyBorder="1" applyAlignment="1">
      <alignment horizontal="left" vertical="center"/>
    </xf>
    <xf numFmtId="49" fontId="16" fillId="4" borderId="11" xfId="10" applyNumberFormat="1" applyFont="1" applyFill="1" applyBorder="1" applyAlignment="1">
      <alignment horizontal="left" vertical="center"/>
    </xf>
    <xf numFmtId="49" fontId="16" fillId="4" borderId="12" xfId="10" applyNumberFormat="1" applyFont="1" applyFill="1" applyBorder="1" applyAlignment="1">
      <alignment horizontal="left" vertical="center"/>
    </xf>
    <xf numFmtId="0" fontId="16" fillId="5" borderId="13" xfId="10" applyFont="1" applyFill="1" applyBorder="1" applyAlignment="1">
      <alignment horizontal="right" vertical="center"/>
    </xf>
    <xf numFmtId="0" fontId="16" fillId="5" borderId="14" xfId="10" applyFont="1" applyFill="1" applyBorder="1" applyAlignment="1">
      <alignment horizontal="right" vertical="center"/>
    </xf>
    <xf numFmtId="0" fontId="14" fillId="2" borderId="0" xfId="9" applyFont="1" applyFill="1" applyBorder="1" applyAlignment="1">
      <alignment horizontal="left" vertical="center"/>
    </xf>
    <xf numFmtId="0" fontId="15" fillId="2" borderId="0" xfId="3" applyFont="1" applyFill="1" applyAlignment="1">
      <alignment horizontal="left" vertical="center"/>
    </xf>
    <xf numFmtId="0" fontId="16" fillId="3" borderId="15" xfId="9" applyFont="1" applyFill="1" applyBorder="1" applyAlignment="1">
      <alignment horizontal="center" vertical="center" wrapText="1"/>
    </xf>
    <xf numFmtId="0" fontId="16" fillId="3" borderId="16" xfId="9" applyFont="1" applyFill="1" applyBorder="1" applyAlignment="1">
      <alignment horizontal="center" vertical="center" wrapText="1"/>
    </xf>
    <xf numFmtId="49" fontId="16" fillId="4" borderId="8" xfId="9" applyNumberFormat="1" applyFont="1" applyFill="1" applyBorder="1" applyAlignment="1">
      <alignment horizontal="left" vertical="center"/>
    </xf>
    <xf numFmtId="0" fontId="16" fillId="5" borderId="9" xfId="9" applyFont="1" applyFill="1" applyBorder="1" applyAlignment="1">
      <alignment horizontal="right" vertical="center"/>
    </xf>
    <xf numFmtId="0" fontId="16" fillId="5" borderId="8" xfId="9" applyFont="1" applyFill="1" applyBorder="1" applyAlignment="1">
      <alignment horizontal="right" vertical="center"/>
    </xf>
    <xf numFmtId="49" fontId="16" fillId="4" borderId="0" xfId="9" applyNumberFormat="1" applyFont="1" applyFill="1" applyBorder="1" applyAlignment="1">
      <alignment horizontal="left" vertical="center"/>
    </xf>
    <xf numFmtId="49" fontId="18" fillId="4" borderId="0" xfId="9" applyNumberFormat="1" applyFont="1" applyFill="1" applyBorder="1" applyAlignment="1">
      <alignment horizontal="left" vertical="center"/>
    </xf>
    <xf numFmtId="176" fontId="18" fillId="5" borderId="10" xfId="9" applyNumberFormat="1" applyFont="1" applyFill="1" applyBorder="1" applyAlignment="1">
      <alignment horizontal="right" vertical="center"/>
    </xf>
    <xf numFmtId="176" fontId="18" fillId="5" borderId="0" xfId="9" applyNumberFormat="1" applyFont="1" applyFill="1" applyBorder="1" applyAlignment="1">
      <alignment horizontal="right" vertical="center"/>
    </xf>
    <xf numFmtId="176" fontId="16" fillId="5" borderId="10" xfId="9" applyNumberFormat="1" applyFont="1" applyFill="1" applyBorder="1" applyAlignment="1">
      <alignment horizontal="right" vertical="center"/>
    </xf>
    <xf numFmtId="176" fontId="16" fillId="5" borderId="0" xfId="9" applyNumberFormat="1" applyFont="1" applyFill="1" applyBorder="1" applyAlignment="1">
      <alignment horizontal="right" vertical="center"/>
    </xf>
    <xf numFmtId="49" fontId="16" fillId="4" borderId="0" xfId="3" applyNumberFormat="1" applyFont="1" applyFill="1" applyBorder="1" applyAlignment="1">
      <alignment horizontal="left" vertical="center"/>
    </xf>
    <xf numFmtId="49" fontId="16" fillId="4" borderId="11" xfId="9" applyNumberFormat="1" applyFont="1" applyFill="1" applyBorder="1" applyAlignment="1">
      <alignment horizontal="left" vertical="center"/>
    </xf>
    <xf numFmtId="49" fontId="16" fillId="4" borderId="12" xfId="9" applyNumberFormat="1" applyFont="1" applyFill="1" applyBorder="1" applyAlignment="1">
      <alignment horizontal="left" vertical="center"/>
    </xf>
    <xf numFmtId="0" fontId="16" fillId="5" borderId="13" xfId="9" applyFont="1" applyFill="1" applyBorder="1" applyAlignment="1">
      <alignment horizontal="right" vertical="center"/>
    </xf>
    <xf numFmtId="0" fontId="16" fillId="5" borderId="14" xfId="9" applyFont="1" applyFill="1" applyBorder="1" applyAlignment="1">
      <alignment horizontal="right" vertical="center"/>
    </xf>
    <xf numFmtId="0" fontId="14" fillId="2" borderId="0" xfId="8" applyFont="1" applyFill="1" applyBorder="1" applyAlignment="1">
      <alignment horizontal="left" vertical="center"/>
    </xf>
    <xf numFmtId="0" fontId="16" fillId="3" borderId="15" xfId="8" applyFont="1" applyFill="1" applyBorder="1" applyAlignment="1">
      <alignment horizontal="center" vertical="center" wrapText="1"/>
    </xf>
    <xf numFmtId="0" fontId="16" fillId="3" borderId="16" xfId="8" applyFont="1" applyFill="1" applyBorder="1" applyAlignment="1">
      <alignment horizontal="center" vertical="center" wrapText="1"/>
    </xf>
    <xf numFmtId="49" fontId="16" fillId="4" borderId="8" xfId="8" applyNumberFormat="1" applyFont="1" applyFill="1" applyBorder="1" applyAlignment="1">
      <alignment horizontal="left" vertical="center"/>
    </xf>
    <xf numFmtId="0" fontId="16" fillId="5" borderId="9" xfId="8" applyFont="1" applyFill="1" applyBorder="1" applyAlignment="1">
      <alignment horizontal="right" vertical="center"/>
    </xf>
    <xf numFmtId="0" fontId="16" fillId="5" borderId="8" xfId="8" applyFont="1" applyFill="1" applyBorder="1" applyAlignment="1">
      <alignment horizontal="right" vertical="center"/>
    </xf>
    <xf numFmtId="49" fontId="16" fillId="4" borderId="0" xfId="8" applyNumberFormat="1" applyFont="1" applyFill="1" applyBorder="1" applyAlignment="1">
      <alignment horizontal="left" vertical="center"/>
    </xf>
    <xf numFmtId="49" fontId="18" fillId="4" borderId="0" xfId="8" applyNumberFormat="1" applyFont="1" applyFill="1" applyBorder="1" applyAlignment="1">
      <alignment horizontal="left" vertical="center"/>
    </xf>
    <xf numFmtId="0" fontId="18" fillId="5" borderId="10" xfId="8" applyFont="1" applyFill="1" applyBorder="1" applyAlignment="1">
      <alignment horizontal="right" vertical="center"/>
    </xf>
    <xf numFmtId="0" fontId="18" fillId="5" borderId="0" xfId="8" applyFont="1" applyFill="1" applyBorder="1" applyAlignment="1">
      <alignment horizontal="right" vertical="center"/>
    </xf>
    <xf numFmtId="0" fontId="16" fillId="5" borderId="0" xfId="8" applyFont="1" applyFill="1" applyBorder="1" applyAlignment="1">
      <alignment horizontal="right" vertical="center"/>
    </xf>
    <xf numFmtId="1" fontId="16" fillId="5" borderId="10" xfId="8" applyNumberFormat="1" applyFont="1" applyFill="1" applyBorder="1" applyAlignment="1">
      <alignment horizontal="right" vertical="center"/>
    </xf>
    <xf numFmtId="1" fontId="16" fillId="5" borderId="0" xfId="8" applyNumberFormat="1" applyFont="1" applyFill="1" applyBorder="1" applyAlignment="1">
      <alignment horizontal="right" vertical="center"/>
    </xf>
    <xf numFmtId="0" fontId="16" fillId="5" borderId="10" xfId="8" applyFont="1" applyFill="1" applyBorder="1" applyAlignment="1">
      <alignment horizontal="right" vertical="center"/>
    </xf>
    <xf numFmtId="49" fontId="16" fillId="4" borderId="11" xfId="8" applyNumberFormat="1" applyFont="1" applyFill="1" applyBorder="1" applyAlignment="1">
      <alignment horizontal="left" vertical="center"/>
    </xf>
    <xf numFmtId="49" fontId="16" fillId="4" borderId="12" xfId="8" applyNumberFormat="1" applyFont="1" applyFill="1" applyBorder="1" applyAlignment="1">
      <alignment horizontal="left" vertical="center"/>
    </xf>
    <xf numFmtId="0" fontId="16" fillId="5" borderId="13" xfId="8" applyFont="1" applyFill="1" applyBorder="1" applyAlignment="1">
      <alignment horizontal="right" vertical="center"/>
    </xf>
    <xf numFmtId="0" fontId="16" fillId="5" borderId="14" xfId="8" applyFont="1" applyFill="1" applyBorder="1" applyAlignment="1">
      <alignment horizontal="right" vertical="center"/>
    </xf>
    <xf numFmtId="0" fontId="14" fillId="2" borderId="0" xfId="7" applyFont="1" applyFill="1" applyBorder="1" applyAlignment="1">
      <alignment horizontal="left" vertical="center"/>
    </xf>
    <xf numFmtId="0" fontId="15" fillId="2" borderId="0" xfId="7" applyFont="1" applyFill="1" applyBorder="1" applyAlignment="1">
      <alignment horizontal="left" vertical="center"/>
    </xf>
    <xf numFmtId="0" fontId="16" fillId="3" borderId="15" xfId="7" applyFont="1" applyFill="1" applyBorder="1" applyAlignment="1">
      <alignment horizontal="center" vertical="center" wrapText="1"/>
    </xf>
    <xf numFmtId="0" fontId="16" fillId="3" borderId="16" xfId="7" applyFont="1" applyFill="1" applyBorder="1" applyAlignment="1">
      <alignment horizontal="center" vertical="center" wrapText="1"/>
    </xf>
    <xf numFmtId="49" fontId="16" fillId="4" borderId="8" xfId="7" applyNumberFormat="1" applyFont="1" applyFill="1" applyBorder="1" applyAlignment="1">
      <alignment horizontal="left" vertical="center"/>
    </xf>
    <xf numFmtId="0" fontId="16" fillId="5" borderId="9" xfId="7" applyFont="1" applyFill="1" applyBorder="1" applyAlignment="1">
      <alignment horizontal="right" vertical="center"/>
    </xf>
    <xf numFmtId="0" fontId="16" fillId="5" borderId="8" xfId="7" applyFont="1" applyFill="1" applyBorder="1" applyAlignment="1">
      <alignment horizontal="right" vertical="center"/>
    </xf>
    <xf numFmtId="49" fontId="18" fillId="4" borderId="0" xfId="7" applyNumberFormat="1" applyFont="1" applyFill="1" applyBorder="1" applyAlignment="1">
      <alignment horizontal="left" vertical="center"/>
    </xf>
    <xf numFmtId="0" fontId="18" fillId="5" borderId="10" xfId="7" applyFont="1" applyFill="1" applyBorder="1" applyAlignment="1">
      <alignment horizontal="right" vertical="center"/>
    </xf>
    <xf numFmtId="0" fontId="18" fillId="5" borderId="0" xfId="7" applyFont="1" applyFill="1" applyBorder="1" applyAlignment="1">
      <alignment horizontal="right" vertical="center"/>
    </xf>
    <xf numFmtId="0" fontId="16" fillId="5" borderId="0" xfId="7" applyFont="1" applyFill="1" applyBorder="1" applyAlignment="1">
      <alignment horizontal="right" vertical="center"/>
    </xf>
    <xf numFmtId="1" fontId="16" fillId="5" borderId="10" xfId="7" applyNumberFormat="1" applyFont="1" applyFill="1" applyBorder="1" applyAlignment="1">
      <alignment horizontal="right" vertical="center"/>
    </xf>
    <xf numFmtId="1" fontId="16" fillId="5" borderId="0" xfId="7" applyNumberFormat="1" applyFont="1" applyFill="1" applyBorder="1" applyAlignment="1">
      <alignment horizontal="right" vertical="center"/>
    </xf>
    <xf numFmtId="0" fontId="16" fillId="5" borderId="10" xfId="7" applyFont="1" applyFill="1" applyBorder="1" applyAlignment="1">
      <alignment horizontal="right" vertical="center"/>
    </xf>
    <xf numFmtId="49" fontId="16" fillId="4" borderId="0" xfId="3" applyNumberFormat="1" applyFont="1" applyFill="1" applyAlignment="1">
      <alignment horizontal="left" vertical="center"/>
    </xf>
    <xf numFmtId="49" fontId="16" fillId="4" borderId="11" xfId="7" applyNumberFormat="1" applyFont="1" applyFill="1" applyBorder="1" applyAlignment="1">
      <alignment horizontal="left" vertical="center"/>
    </xf>
    <xf numFmtId="49" fontId="16" fillId="4" borderId="12" xfId="7" applyNumberFormat="1" applyFont="1" applyFill="1" applyBorder="1" applyAlignment="1">
      <alignment horizontal="left" vertical="center"/>
    </xf>
    <xf numFmtId="0" fontId="16" fillId="5" borderId="13" xfId="7" applyFont="1" applyFill="1" applyBorder="1" applyAlignment="1">
      <alignment horizontal="right" vertical="center"/>
    </xf>
    <xf numFmtId="0" fontId="16" fillId="5" borderId="14" xfId="7" applyFont="1" applyFill="1" applyBorder="1" applyAlignment="1">
      <alignment horizontal="right" vertical="center"/>
    </xf>
    <xf numFmtId="0" fontId="16" fillId="2" borderId="0" xfId="3" applyFont="1" applyFill="1" applyBorder="1" applyAlignment="1">
      <alignment horizontal="left"/>
    </xf>
    <xf numFmtId="0" fontId="16" fillId="2" borderId="0" xfId="7" applyFont="1" applyFill="1" applyBorder="1" applyAlignment="1">
      <alignment horizontal="left"/>
    </xf>
  </cellXfs>
  <cellStyles count="54">
    <cellStyle name="パーセント" xfId="2" builtinId="5"/>
    <cellStyle name="パーセント 2" xfId="32"/>
    <cellStyle name="常规 2" xfId="50"/>
    <cellStyle name="常规 2_7-16" xfId="36"/>
    <cellStyle name="常规 3 2" xfId="4"/>
    <cellStyle name="常规 4" xfId="42"/>
    <cellStyle name="常规_02科2" xfId="43"/>
    <cellStyle name="常规_02科5" xfId="48"/>
    <cellStyle name="常规_2007第七章" xfId="6"/>
    <cellStyle name="常规_2007第七章 2 2" xfId="5"/>
    <cellStyle name="常规_2007第六章" xfId="7"/>
    <cellStyle name="常规_2007第六章 2" xfId="11"/>
    <cellStyle name="常规_2007第六章 3" xfId="3"/>
    <cellStyle name="常规_2007第六章_2012年科技统计年鉴-技术市场（定）" xfId="52"/>
    <cellStyle name="常规_2007第六章_7-10-0" xfId="20"/>
    <cellStyle name="常规_2007第六章_7-10-1" xfId="21"/>
    <cellStyle name="常规_2007第六章_7-11-0" xfId="23"/>
    <cellStyle name="常规_2007第六章_7-11-1" xfId="24"/>
    <cellStyle name="常规_2007第六章_7-12-0" xfId="25"/>
    <cellStyle name="常规_2007第六章_7-12-1" xfId="26"/>
    <cellStyle name="常规_2007第六章_7-13-0" xfId="28"/>
    <cellStyle name="常规_2007第六章_7-13-1" xfId="29"/>
    <cellStyle name="常规_2007第六章_7-13-2" xfId="30"/>
    <cellStyle name="常规_2007第六章_7-14" xfId="33"/>
    <cellStyle name="常规_2007第六章_7-15" xfId="34"/>
    <cellStyle name="常规_2007第六章_7-16" xfId="35"/>
    <cellStyle name="常规_2007第六章_7-17a" xfId="37"/>
    <cellStyle name="常规_2007第六章_7-18" xfId="38"/>
    <cellStyle name="常规_2007第六章_7-19" xfId="40"/>
    <cellStyle name="常规_2007第六章_7-2" xfId="8"/>
    <cellStyle name="常规_2007第六章_7-20" xfId="41"/>
    <cellStyle name="常规_2007第六章_7-21" xfId="45"/>
    <cellStyle name="常规_2007第六章_7-22" xfId="47"/>
    <cellStyle name="常规_2007第六章_7-24" xfId="49"/>
    <cellStyle name="常规_2007第六章_7-3" xfId="9"/>
    <cellStyle name="常规_2007第六章_7-4" xfId="10"/>
    <cellStyle name="常规_2007第六章_7-5" xfId="13"/>
    <cellStyle name="常规_2007第六章_7-6" xfId="15"/>
    <cellStyle name="常规_2007第六章_7-7" xfId="17"/>
    <cellStyle name="常规_2007第六章_7-8" xfId="18"/>
    <cellStyle name="常规_2007第六章_7-9" xfId="19"/>
    <cellStyle name="常规_Sheet4" xfId="39"/>
    <cellStyle name="常规_重大科技成果 -7-20-2012年度（新改）" xfId="44"/>
    <cellStyle name="通貨 [0.00]" xfId="1" builtinId="4"/>
    <cellStyle name="通貨 [0.00] 2" xfId="12"/>
    <cellStyle name="通貨 [0.00] 2 2" xfId="14"/>
    <cellStyle name="通貨 [0.00] 2 3" xfId="16"/>
    <cellStyle name="通貨 [0.00] 2 4" xfId="46"/>
    <cellStyle name="通貨 [0.00] 3" xfId="22"/>
    <cellStyle name="通貨 [0.00] 3 2" xfId="27"/>
    <cellStyle name="通貨 [0.00] 3 3" xfId="31"/>
    <cellStyle name="標準" xfId="0" builtinId="0"/>
    <cellStyle name="標準 3" xfId="51"/>
    <cellStyle name="货币_2012年科技统计年鉴-技术市场（定）" xf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34</xdr:row>
      <xdr:rowOff>104775</xdr:rowOff>
    </xdr:from>
    <xdr:to>
      <xdr:col>1</xdr:col>
      <xdr:colOff>0</xdr:colOff>
      <xdr:row>34</xdr:row>
      <xdr:rowOff>104775</xdr:rowOff>
    </xdr:to>
    <xdr:sp macro="" textlink="">
      <xdr:nvSpPr>
        <xdr:cNvPr id="2" name="Line 1"/>
        <xdr:cNvSpPr>
          <a:spLocks noChangeShapeType="1"/>
        </xdr:cNvSpPr>
      </xdr:nvSpPr>
      <xdr:spPr bwMode="auto">
        <a:xfrm>
          <a:off x="876300" y="10496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34</xdr:row>
      <xdr:rowOff>104775</xdr:rowOff>
    </xdr:from>
    <xdr:to>
      <xdr:col>1</xdr:col>
      <xdr:colOff>0</xdr:colOff>
      <xdr:row>34</xdr:row>
      <xdr:rowOff>104775</xdr:rowOff>
    </xdr:to>
    <xdr:sp macro="" textlink="">
      <xdr:nvSpPr>
        <xdr:cNvPr id="3" name="Line 2"/>
        <xdr:cNvSpPr>
          <a:spLocks noChangeShapeType="1"/>
        </xdr:cNvSpPr>
      </xdr:nvSpPr>
      <xdr:spPr bwMode="auto">
        <a:xfrm>
          <a:off x="876300" y="10496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34</xdr:row>
      <xdr:rowOff>104775</xdr:rowOff>
    </xdr:from>
    <xdr:to>
      <xdr:col>1</xdr:col>
      <xdr:colOff>0</xdr:colOff>
      <xdr:row>34</xdr:row>
      <xdr:rowOff>104775</xdr:rowOff>
    </xdr:to>
    <xdr:sp macro="" textlink="">
      <xdr:nvSpPr>
        <xdr:cNvPr id="4" name="Line 3"/>
        <xdr:cNvSpPr>
          <a:spLocks noChangeShapeType="1"/>
        </xdr:cNvSpPr>
      </xdr:nvSpPr>
      <xdr:spPr bwMode="auto">
        <a:xfrm>
          <a:off x="876300" y="10496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34</xdr:row>
      <xdr:rowOff>104775</xdr:rowOff>
    </xdr:from>
    <xdr:to>
      <xdr:col>1</xdr:col>
      <xdr:colOff>0</xdr:colOff>
      <xdr:row>34</xdr:row>
      <xdr:rowOff>104775</xdr:rowOff>
    </xdr:to>
    <xdr:sp macro="" textlink="">
      <xdr:nvSpPr>
        <xdr:cNvPr id="5" name="Line 4"/>
        <xdr:cNvSpPr>
          <a:spLocks noChangeShapeType="1"/>
        </xdr:cNvSpPr>
      </xdr:nvSpPr>
      <xdr:spPr bwMode="auto">
        <a:xfrm>
          <a:off x="876300" y="10496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34</xdr:row>
      <xdr:rowOff>95250</xdr:rowOff>
    </xdr:from>
    <xdr:to>
      <xdr:col>1</xdr:col>
      <xdr:colOff>0</xdr:colOff>
      <xdr:row>34</xdr:row>
      <xdr:rowOff>95250</xdr:rowOff>
    </xdr:to>
    <xdr:sp macro="" textlink="">
      <xdr:nvSpPr>
        <xdr:cNvPr id="2" name="Line 1"/>
        <xdr:cNvSpPr>
          <a:spLocks noChangeShapeType="1"/>
        </xdr:cNvSpPr>
      </xdr:nvSpPr>
      <xdr:spPr bwMode="auto">
        <a:xfrm>
          <a:off x="942975" y="10458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34</xdr:row>
      <xdr:rowOff>95250</xdr:rowOff>
    </xdr:from>
    <xdr:to>
      <xdr:col>1</xdr:col>
      <xdr:colOff>0</xdr:colOff>
      <xdr:row>34</xdr:row>
      <xdr:rowOff>95250</xdr:rowOff>
    </xdr:to>
    <xdr:sp macro="" textlink="">
      <xdr:nvSpPr>
        <xdr:cNvPr id="3" name="Line 2"/>
        <xdr:cNvSpPr>
          <a:spLocks noChangeShapeType="1"/>
        </xdr:cNvSpPr>
      </xdr:nvSpPr>
      <xdr:spPr bwMode="auto">
        <a:xfrm>
          <a:off x="942975" y="10458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34</xdr:row>
      <xdr:rowOff>95250</xdr:rowOff>
    </xdr:from>
    <xdr:to>
      <xdr:col>1</xdr:col>
      <xdr:colOff>0</xdr:colOff>
      <xdr:row>34</xdr:row>
      <xdr:rowOff>95250</xdr:rowOff>
    </xdr:to>
    <xdr:sp macro="" textlink="">
      <xdr:nvSpPr>
        <xdr:cNvPr id="4" name="Line 3"/>
        <xdr:cNvSpPr>
          <a:spLocks noChangeShapeType="1"/>
        </xdr:cNvSpPr>
      </xdr:nvSpPr>
      <xdr:spPr bwMode="auto">
        <a:xfrm>
          <a:off x="942975" y="10458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34</xdr:row>
      <xdr:rowOff>95250</xdr:rowOff>
    </xdr:from>
    <xdr:to>
      <xdr:col>1</xdr:col>
      <xdr:colOff>0</xdr:colOff>
      <xdr:row>34</xdr:row>
      <xdr:rowOff>95250</xdr:rowOff>
    </xdr:to>
    <xdr:sp macro="" textlink="">
      <xdr:nvSpPr>
        <xdr:cNvPr id="5" name="Line 4"/>
        <xdr:cNvSpPr>
          <a:spLocks noChangeShapeType="1"/>
        </xdr:cNvSpPr>
      </xdr:nvSpPr>
      <xdr:spPr bwMode="auto">
        <a:xfrm>
          <a:off x="942975" y="10458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34</xdr:row>
      <xdr:rowOff>104775</xdr:rowOff>
    </xdr:from>
    <xdr:to>
      <xdr:col>1</xdr:col>
      <xdr:colOff>0</xdr:colOff>
      <xdr:row>34</xdr:row>
      <xdr:rowOff>104775</xdr:rowOff>
    </xdr:to>
    <xdr:sp macro="" textlink="">
      <xdr:nvSpPr>
        <xdr:cNvPr id="6" name="Line 5"/>
        <xdr:cNvSpPr>
          <a:spLocks noChangeShapeType="1"/>
        </xdr:cNvSpPr>
      </xdr:nvSpPr>
      <xdr:spPr bwMode="auto">
        <a:xfrm>
          <a:off x="942975" y="10467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34</xdr:row>
      <xdr:rowOff>104775</xdr:rowOff>
    </xdr:from>
    <xdr:to>
      <xdr:col>1</xdr:col>
      <xdr:colOff>0</xdr:colOff>
      <xdr:row>34</xdr:row>
      <xdr:rowOff>104775</xdr:rowOff>
    </xdr:to>
    <xdr:sp macro="" textlink="">
      <xdr:nvSpPr>
        <xdr:cNvPr id="7" name="Line 6"/>
        <xdr:cNvSpPr>
          <a:spLocks noChangeShapeType="1"/>
        </xdr:cNvSpPr>
      </xdr:nvSpPr>
      <xdr:spPr bwMode="auto">
        <a:xfrm>
          <a:off x="942975" y="10467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34</xdr:row>
      <xdr:rowOff>104775</xdr:rowOff>
    </xdr:from>
    <xdr:to>
      <xdr:col>1</xdr:col>
      <xdr:colOff>0</xdr:colOff>
      <xdr:row>34</xdr:row>
      <xdr:rowOff>104775</xdr:rowOff>
    </xdr:to>
    <xdr:sp macro="" textlink="">
      <xdr:nvSpPr>
        <xdr:cNvPr id="8" name="Line 7"/>
        <xdr:cNvSpPr>
          <a:spLocks noChangeShapeType="1"/>
        </xdr:cNvSpPr>
      </xdr:nvSpPr>
      <xdr:spPr bwMode="auto">
        <a:xfrm>
          <a:off x="942975" y="10467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34</xdr:row>
      <xdr:rowOff>104775</xdr:rowOff>
    </xdr:from>
    <xdr:to>
      <xdr:col>1</xdr:col>
      <xdr:colOff>0</xdr:colOff>
      <xdr:row>34</xdr:row>
      <xdr:rowOff>104775</xdr:rowOff>
    </xdr:to>
    <xdr:sp macro="" textlink="">
      <xdr:nvSpPr>
        <xdr:cNvPr id="9" name="Line 8"/>
        <xdr:cNvSpPr>
          <a:spLocks noChangeShapeType="1"/>
        </xdr:cNvSpPr>
      </xdr:nvSpPr>
      <xdr:spPr bwMode="auto">
        <a:xfrm>
          <a:off x="942975" y="10467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34</xdr:row>
      <xdr:rowOff>95250</xdr:rowOff>
    </xdr:from>
    <xdr:to>
      <xdr:col>1</xdr:col>
      <xdr:colOff>0</xdr:colOff>
      <xdr:row>34</xdr:row>
      <xdr:rowOff>95250</xdr:rowOff>
    </xdr:to>
    <xdr:sp macro="" textlink="">
      <xdr:nvSpPr>
        <xdr:cNvPr id="2" name="Line 1"/>
        <xdr:cNvSpPr>
          <a:spLocks noChangeShapeType="1"/>
        </xdr:cNvSpPr>
      </xdr:nvSpPr>
      <xdr:spPr bwMode="auto">
        <a:xfrm>
          <a:off x="809625" y="1054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34</xdr:row>
      <xdr:rowOff>95250</xdr:rowOff>
    </xdr:from>
    <xdr:to>
      <xdr:col>1</xdr:col>
      <xdr:colOff>0</xdr:colOff>
      <xdr:row>34</xdr:row>
      <xdr:rowOff>95250</xdr:rowOff>
    </xdr:to>
    <xdr:sp macro="" textlink="">
      <xdr:nvSpPr>
        <xdr:cNvPr id="3" name="Line 2"/>
        <xdr:cNvSpPr>
          <a:spLocks noChangeShapeType="1"/>
        </xdr:cNvSpPr>
      </xdr:nvSpPr>
      <xdr:spPr bwMode="auto">
        <a:xfrm>
          <a:off x="809625" y="1054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34</xdr:row>
      <xdr:rowOff>95250</xdr:rowOff>
    </xdr:from>
    <xdr:to>
      <xdr:col>1</xdr:col>
      <xdr:colOff>0</xdr:colOff>
      <xdr:row>34</xdr:row>
      <xdr:rowOff>95250</xdr:rowOff>
    </xdr:to>
    <xdr:sp macro="" textlink="">
      <xdr:nvSpPr>
        <xdr:cNvPr id="4" name="Line 3"/>
        <xdr:cNvSpPr>
          <a:spLocks noChangeShapeType="1"/>
        </xdr:cNvSpPr>
      </xdr:nvSpPr>
      <xdr:spPr bwMode="auto">
        <a:xfrm>
          <a:off x="809625" y="1054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34</xdr:row>
      <xdr:rowOff>95250</xdr:rowOff>
    </xdr:from>
    <xdr:to>
      <xdr:col>1</xdr:col>
      <xdr:colOff>0</xdr:colOff>
      <xdr:row>34</xdr:row>
      <xdr:rowOff>95250</xdr:rowOff>
    </xdr:to>
    <xdr:sp macro="" textlink="">
      <xdr:nvSpPr>
        <xdr:cNvPr id="5" name="Line 4"/>
        <xdr:cNvSpPr>
          <a:spLocks noChangeShapeType="1"/>
        </xdr:cNvSpPr>
      </xdr:nvSpPr>
      <xdr:spPr bwMode="auto">
        <a:xfrm>
          <a:off x="809625" y="10544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34</xdr:row>
      <xdr:rowOff>104775</xdr:rowOff>
    </xdr:from>
    <xdr:to>
      <xdr:col>1</xdr:col>
      <xdr:colOff>0</xdr:colOff>
      <xdr:row>34</xdr:row>
      <xdr:rowOff>104775</xdr:rowOff>
    </xdr:to>
    <xdr:sp macro="" textlink="">
      <xdr:nvSpPr>
        <xdr:cNvPr id="6" name="Line 5"/>
        <xdr:cNvSpPr>
          <a:spLocks noChangeShapeType="1"/>
        </xdr:cNvSpPr>
      </xdr:nvSpPr>
      <xdr:spPr bwMode="auto">
        <a:xfrm>
          <a:off x="809625" y="10553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34</xdr:row>
      <xdr:rowOff>104775</xdr:rowOff>
    </xdr:from>
    <xdr:to>
      <xdr:col>1</xdr:col>
      <xdr:colOff>0</xdr:colOff>
      <xdr:row>34</xdr:row>
      <xdr:rowOff>104775</xdr:rowOff>
    </xdr:to>
    <xdr:sp macro="" textlink="">
      <xdr:nvSpPr>
        <xdr:cNvPr id="7" name="Line 6"/>
        <xdr:cNvSpPr>
          <a:spLocks noChangeShapeType="1"/>
        </xdr:cNvSpPr>
      </xdr:nvSpPr>
      <xdr:spPr bwMode="auto">
        <a:xfrm>
          <a:off x="809625" y="10553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34</xdr:row>
      <xdr:rowOff>104775</xdr:rowOff>
    </xdr:from>
    <xdr:to>
      <xdr:col>1</xdr:col>
      <xdr:colOff>0</xdr:colOff>
      <xdr:row>34</xdr:row>
      <xdr:rowOff>104775</xdr:rowOff>
    </xdr:to>
    <xdr:sp macro="" textlink="">
      <xdr:nvSpPr>
        <xdr:cNvPr id="8" name="Line 7"/>
        <xdr:cNvSpPr>
          <a:spLocks noChangeShapeType="1"/>
        </xdr:cNvSpPr>
      </xdr:nvSpPr>
      <xdr:spPr bwMode="auto">
        <a:xfrm>
          <a:off x="809625" y="10553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34</xdr:row>
      <xdr:rowOff>104775</xdr:rowOff>
    </xdr:from>
    <xdr:to>
      <xdr:col>1</xdr:col>
      <xdr:colOff>0</xdr:colOff>
      <xdr:row>34</xdr:row>
      <xdr:rowOff>104775</xdr:rowOff>
    </xdr:to>
    <xdr:sp macro="" textlink="">
      <xdr:nvSpPr>
        <xdr:cNvPr id="9" name="Line 8"/>
        <xdr:cNvSpPr>
          <a:spLocks noChangeShapeType="1"/>
        </xdr:cNvSpPr>
      </xdr:nvSpPr>
      <xdr:spPr bwMode="auto">
        <a:xfrm>
          <a:off x="809625" y="10553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36</xdr:row>
      <xdr:rowOff>95250</xdr:rowOff>
    </xdr:from>
    <xdr:to>
      <xdr:col>1</xdr:col>
      <xdr:colOff>0</xdr:colOff>
      <xdr:row>36</xdr:row>
      <xdr:rowOff>95250</xdr:rowOff>
    </xdr:to>
    <xdr:sp macro="" textlink="">
      <xdr:nvSpPr>
        <xdr:cNvPr id="2" name="Line 1"/>
        <xdr:cNvSpPr>
          <a:spLocks noChangeShapeType="1"/>
        </xdr:cNvSpPr>
      </xdr:nvSpPr>
      <xdr:spPr bwMode="auto">
        <a:xfrm>
          <a:off x="857250" y="10810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36</xdr:row>
      <xdr:rowOff>95250</xdr:rowOff>
    </xdr:from>
    <xdr:to>
      <xdr:col>1</xdr:col>
      <xdr:colOff>0</xdr:colOff>
      <xdr:row>36</xdr:row>
      <xdr:rowOff>95250</xdr:rowOff>
    </xdr:to>
    <xdr:sp macro="" textlink="">
      <xdr:nvSpPr>
        <xdr:cNvPr id="3" name="Line 2"/>
        <xdr:cNvSpPr>
          <a:spLocks noChangeShapeType="1"/>
        </xdr:cNvSpPr>
      </xdr:nvSpPr>
      <xdr:spPr bwMode="auto">
        <a:xfrm>
          <a:off x="857250" y="10810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36</xdr:row>
      <xdr:rowOff>95250</xdr:rowOff>
    </xdr:from>
    <xdr:to>
      <xdr:col>1</xdr:col>
      <xdr:colOff>0</xdr:colOff>
      <xdr:row>36</xdr:row>
      <xdr:rowOff>95250</xdr:rowOff>
    </xdr:to>
    <xdr:sp macro="" textlink="">
      <xdr:nvSpPr>
        <xdr:cNvPr id="4" name="Line 3"/>
        <xdr:cNvSpPr>
          <a:spLocks noChangeShapeType="1"/>
        </xdr:cNvSpPr>
      </xdr:nvSpPr>
      <xdr:spPr bwMode="auto">
        <a:xfrm>
          <a:off x="857250" y="10810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36</xdr:row>
      <xdr:rowOff>95250</xdr:rowOff>
    </xdr:from>
    <xdr:to>
      <xdr:col>1</xdr:col>
      <xdr:colOff>0</xdr:colOff>
      <xdr:row>36</xdr:row>
      <xdr:rowOff>95250</xdr:rowOff>
    </xdr:to>
    <xdr:sp macro="" textlink="">
      <xdr:nvSpPr>
        <xdr:cNvPr id="5" name="Line 4"/>
        <xdr:cNvSpPr>
          <a:spLocks noChangeShapeType="1"/>
        </xdr:cNvSpPr>
      </xdr:nvSpPr>
      <xdr:spPr bwMode="auto">
        <a:xfrm>
          <a:off x="857250" y="10810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36</xdr:row>
      <xdr:rowOff>104775</xdr:rowOff>
    </xdr:from>
    <xdr:to>
      <xdr:col>1</xdr:col>
      <xdr:colOff>0</xdr:colOff>
      <xdr:row>36</xdr:row>
      <xdr:rowOff>104775</xdr:rowOff>
    </xdr:to>
    <xdr:sp macro="" textlink="">
      <xdr:nvSpPr>
        <xdr:cNvPr id="6" name="Line 5"/>
        <xdr:cNvSpPr>
          <a:spLocks noChangeShapeType="1"/>
        </xdr:cNvSpPr>
      </xdr:nvSpPr>
      <xdr:spPr bwMode="auto">
        <a:xfrm>
          <a:off x="857250" y="1082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36</xdr:row>
      <xdr:rowOff>104775</xdr:rowOff>
    </xdr:from>
    <xdr:to>
      <xdr:col>1</xdr:col>
      <xdr:colOff>0</xdr:colOff>
      <xdr:row>36</xdr:row>
      <xdr:rowOff>104775</xdr:rowOff>
    </xdr:to>
    <xdr:sp macro="" textlink="">
      <xdr:nvSpPr>
        <xdr:cNvPr id="7" name="Line 6"/>
        <xdr:cNvSpPr>
          <a:spLocks noChangeShapeType="1"/>
        </xdr:cNvSpPr>
      </xdr:nvSpPr>
      <xdr:spPr bwMode="auto">
        <a:xfrm>
          <a:off x="857250" y="1082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36</xdr:row>
      <xdr:rowOff>104775</xdr:rowOff>
    </xdr:from>
    <xdr:to>
      <xdr:col>1</xdr:col>
      <xdr:colOff>0</xdr:colOff>
      <xdr:row>36</xdr:row>
      <xdr:rowOff>104775</xdr:rowOff>
    </xdr:to>
    <xdr:sp macro="" textlink="">
      <xdr:nvSpPr>
        <xdr:cNvPr id="8" name="Line 7"/>
        <xdr:cNvSpPr>
          <a:spLocks noChangeShapeType="1"/>
        </xdr:cNvSpPr>
      </xdr:nvSpPr>
      <xdr:spPr bwMode="auto">
        <a:xfrm>
          <a:off x="857250" y="1082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36</xdr:row>
      <xdr:rowOff>104775</xdr:rowOff>
    </xdr:from>
    <xdr:to>
      <xdr:col>1</xdr:col>
      <xdr:colOff>0</xdr:colOff>
      <xdr:row>36</xdr:row>
      <xdr:rowOff>104775</xdr:rowOff>
    </xdr:to>
    <xdr:sp macro="" textlink="">
      <xdr:nvSpPr>
        <xdr:cNvPr id="9" name="Line 8"/>
        <xdr:cNvSpPr>
          <a:spLocks noChangeShapeType="1"/>
        </xdr:cNvSpPr>
      </xdr:nvSpPr>
      <xdr:spPr bwMode="auto">
        <a:xfrm>
          <a:off x="857250" y="1082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36</xdr:row>
      <xdr:rowOff>95250</xdr:rowOff>
    </xdr:from>
    <xdr:to>
      <xdr:col>1</xdr:col>
      <xdr:colOff>0</xdr:colOff>
      <xdr:row>36</xdr:row>
      <xdr:rowOff>95250</xdr:rowOff>
    </xdr:to>
    <xdr:sp macro="" textlink="">
      <xdr:nvSpPr>
        <xdr:cNvPr id="2" name="Line 1"/>
        <xdr:cNvSpPr>
          <a:spLocks noChangeShapeType="1"/>
        </xdr:cNvSpPr>
      </xdr:nvSpPr>
      <xdr:spPr bwMode="auto">
        <a:xfrm>
          <a:off x="838200" y="10810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36</xdr:row>
      <xdr:rowOff>95250</xdr:rowOff>
    </xdr:from>
    <xdr:to>
      <xdr:col>1</xdr:col>
      <xdr:colOff>0</xdr:colOff>
      <xdr:row>36</xdr:row>
      <xdr:rowOff>95250</xdr:rowOff>
    </xdr:to>
    <xdr:sp macro="" textlink="">
      <xdr:nvSpPr>
        <xdr:cNvPr id="3" name="Line 2"/>
        <xdr:cNvSpPr>
          <a:spLocks noChangeShapeType="1"/>
        </xdr:cNvSpPr>
      </xdr:nvSpPr>
      <xdr:spPr bwMode="auto">
        <a:xfrm>
          <a:off x="838200" y="10810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36</xdr:row>
      <xdr:rowOff>95250</xdr:rowOff>
    </xdr:from>
    <xdr:to>
      <xdr:col>1</xdr:col>
      <xdr:colOff>0</xdr:colOff>
      <xdr:row>36</xdr:row>
      <xdr:rowOff>95250</xdr:rowOff>
    </xdr:to>
    <xdr:sp macro="" textlink="">
      <xdr:nvSpPr>
        <xdr:cNvPr id="4" name="Line 3"/>
        <xdr:cNvSpPr>
          <a:spLocks noChangeShapeType="1"/>
        </xdr:cNvSpPr>
      </xdr:nvSpPr>
      <xdr:spPr bwMode="auto">
        <a:xfrm>
          <a:off x="838200" y="10810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36</xdr:row>
      <xdr:rowOff>95250</xdr:rowOff>
    </xdr:from>
    <xdr:to>
      <xdr:col>1</xdr:col>
      <xdr:colOff>0</xdr:colOff>
      <xdr:row>36</xdr:row>
      <xdr:rowOff>95250</xdr:rowOff>
    </xdr:to>
    <xdr:sp macro="" textlink="">
      <xdr:nvSpPr>
        <xdr:cNvPr id="5" name="Line 4"/>
        <xdr:cNvSpPr>
          <a:spLocks noChangeShapeType="1"/>
        </xdr:cNvSpPr>
      </xdr:nvSpPr>
      <xdr:spPr bwMode="auto">
        <a:xfrm>
          <a:off x="838200" y="10810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36</xdr:row>
      <xdr:rowOff>104775</xdr:rowOff>
    </xdr:from>
    <xdr:to>
      <xdr:col>1</xdr:col>
      <xdr:colOff>0</xdr:colOff>
      <xdr:row>36</xdr:row>
      <xdr:rowOff>104775</xdr:rowOff>
    </xdr:to>
    <xdr:sp macro="" textlink="">
      <xdr:nvSpPr>
        <xdr:cNvPr id="6" name="Line 5"/>
        <xdr:cNvSpPr>
          <a:spLocks noChangeShapeType="1"/>
        </xdr:cNvSpPr>
      </xdr:nvSpPr>
      <xdr:spPr bwMode="auto">
        <a:xfrm>
          <a:off x="838200" y="1082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36</xdr:row>
      <xdr:rowOff>104775</xdr:rowOff>
    </xdr:from>
    <xdr:to>
      <xdr:col>1</xdr:col>
      <xdr:colOff>0</xdr:colOff>
      <xdr:row>36</xdr:row>
      <xdr:rowOff>104775</xdr:rowOff>
    </xdr:to>
    <xdr:sp macro="" textlink="">
      <xdr:nvSpPr>
        <xdr:cNvPr id="7" name="Line 6"/>
        <xdr:cNvSpPr>
          <a:spLocks noChangeShapeType="1"/>
        </xdr:cNvSpPr>
      </xdr:nvSpPr>
      <xdr:spPr bwMode="auto">
        <a:xfrm>
          <a:off x="838200" y="1082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36</xdr:row>
      <xdr:rowOff>104775</xdr:rowOff>
    </xdr:from>
    <xdr:to>
      <xdr:col>1</xdr:col>
      <xdr:colOff>0</xdr:colOff>
      <xdr:row>36</xdr:row>
      <xdr:rowOff>104775</xdr:rowOff>
    </xdr:to>
    <xdr:sp macro="" textlink="">
      <xdr:nvSpPr>
        <xdr:cNvPr id="8" name="Line 7"/>
        <xdr:cNvSpPr>
          <a:spLocks noChangeShapeType="1"/>
        </xdr:cNvSpPr>
      </xdr:nvSpPr>
      <xdr:spPr bwMode="auto">
        <a:xfrm>
          <a:off x="838200" y="1082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36</xdr:row>
      <xdr:rowOff>104775</xdr:rowOff>
    </xdr:from>
    <xdr:to>
      <xdr:col>1</xdr:col>
      <xdr:colOff>0</xdr:colOff>
      <xdr:row>36</xdr:row>
      <xdr:rowOff>104775</xdr:rowOff>
    </xdr:to>
    <xdr:sp macro="" textlink="">
      <xdr:nvSpPr>
        <xdr:cNvPr id="9" name="Line 8"/>
        <xdr:cNvSpPr>
          <a:spLocks noChangeShapeType="1"/>
        </xdr:cNvSpPr>
      </xdr:nvSpPr>
      <xdr:spPr bwMode="auto">
        <a:xfrm>
          <a:off x="838200" y="1082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36</xdr:row>
      <xdr:rowOff>95250</xdr:rowOff>
    </xdr:from>
    <xdr:to>
      <xdr:col>1</xdr:col>
      <xdr:colOff>0</xdr:colOff>
      <xdr:row>36</xdr:row>
      <xdr:rowOff>95250</xdr:rowOff>
    </xdr:to>
    <xdr:sp macro="" textlink="">
      <xdr:nvSpPr>
        <xdr:cNvPr id="2" name="Line 1"/>
        <xdr:cNvSpPr>
          <a:spLocks noChangeShapeType="1"/>
        </xdr:cNvSpPr>
      </xdr:nvSpPr>
      <xdr:spPr bwMode="auto">
        <a:xfrm>
          <a:off x="819150"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36</xdr:row>
      <xdr:rowOff>95250</xdr:rowOff>
    </xdr:from>
    <xdr:to>
      <xdr:col>1</xdr:col>
      <xdr:colOff>0</xdr:colOff>
      <xdr:row>36</xdr:row>
      <xdr:rowOff>95250</xdr:rowOff>
    </xdr:to>
    <xdr:sp macro="" textlink="">
      <xdr:nvSpPr>
        <xdr:cNvPr id="3" name="Line 2"/>
        <xdr:cNvSpPr>
          <a:spLocks noChangeShapeType="1"/>
        </xdr:cNvSpPr>
      </xdr:nvSpPr>
      <xdr:spPr bwMode="auto">
        <a:xfrm>
          <a:off x="819150"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36</xdr:row>
      <xdr:rowOff>95250</xdr:rowOff>
    </xdr:from>
    <xdr:to>
      <xdr:col>1</xdr:col>
      <xdr:colOff>0</xdr:colOff>
      <xdr:row>36</xdr:row>
      <xdr:rowOff>95250</xdr:rowOff>
    </xdr:to>
    <xdr:sp macro="" textlink="">
      <xdr:nvSpPr>
        <xdr:cNvPr id="4" name="Line 3"/>
        <xdr:cNvSpPr>
          <a:spLocks noChangeShapeType="1"/>
        </xdr:cNvSpPr>
      </xdr:nvSpPr>
      <xdr:spPr bwMode="auto">
        <a:xfrm>
          <a:off x="819150"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36</xdr:row>
      <xdr:rowOff>95250</xdr:rowOff>
    </xdr:from>
    <xdr:to>
      <xdr:col>1</xdr:col>
      <xdr:colOff>0</xdr:colOff>
      <xdr:row>36</xdr:row>
      <xdr:rowOff>95250</xdr:rowOff>
    </xdr:to>
    <xdr:sp macro="" textlink="">
      <xdr:nvSpPr>
        <xdr:cNvPr id="5" name="Line 4"/>
        <xdr:cNvSpPr>
          <a:spLocks noChangeShapeType="1"/>
        </xdr:cNvSpPr>
      </xdr:nvSpPr>
      <xdr:spPr bwMode="auto">
        <a:xfrm>
          <a:off x="819150" y="10725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36</xdr:row>
      <xdr:rowOff>104775</xdr:rowOff>
    </xdr:from>
    <xdr:to>
      <xdr:col>1</xdr:col>
      <xdr:colOff>0</xdr:colOff>
      <xdr:row>36</xdr:row>
      <xdr:rowOff>104775</xdr:rowOff>
    </xdr:to>
    <xdr:sp macro="" textlink="">
      <xdr:nvSpPr>
        <xdr:cNvPr id="6" name="Line 5"/>
        <xdr:cNvSpPr>
          <a:spLocks noChangeShapeType="1"/>
        </xdr:cNvSpPr>
      </xdr:nvSpPr>
      <xdr:spPr bwMode="auto">
        <a:xfrm>
          <a:off x="819150" y="10734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36</xdr:row>
      <xdr:rowOff>104775</xdr:rowOff>
    </xdr:from>
    <xdr:to>
      <xdr:col>1</xdr:col>
      <xdr:colOff>0</xdr:colOff>
      <xdr:row>36</xdr:row>
      <xdr:rowOff>104775</xdr:rowOff>
    </xdr:to>
    <xdr:sp macro="" textlink="">
      <xdr:nvSpPr>
        <xdr:cNvPr id="7" name="Line 6"/>
        <xdr:cNvSpPr>
          <a:spLocks noChangeShapeType="1"/>
        </xdr:cNvSpPr>
      </xdr:nvSpPr>
      <xdr:spPr bwMode="auto">
        <a:xfrm>
          <a:off x="819150" y="10734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36</xdr:row>
      <xdr:rowOff>104775</xdr:rowOff>
    </xdr:from>
    <xdr:to>
      <xdr:col>1</xdr:col>
      <xdr:colOff>0</xdr:colOff>
      <xdr:row>36</xdr:row>
      <xdr:rowOff>104775</xdr:rowOff>
    </xdr:to>
    <xdr:sp macro="" textlink="">
      <xdr:nvSpPr>
        <xdr:cNvPr id="8" name="Line 7"/>
        <xdr:cNvSpPr>
          <a:spLocks noChangeShapeType="1"/>
        </xdr:cNvSpPr>
      </xdr:nvSpPr>
      <xdr:spPr bwMode="auto">
        <a:xfrm>
          <a:off x="819150" y="10734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36</xdr:row>
      <xdr:rowOff>104775</xdr:rowOff>
    </xdr:from>
    <xdr:to>
      <xdr:col>1</xdr:col>
      <xdr:colOff>0</xdr:colOff>
      <xdr:row>36</xdr:row>
      <xdr:rowOff>104775</xdr:rowOff>
    </xdr:to>
    <xdr:sp macro="" textlink="">
      <xdr:nvSpPr>
        <xdr:cNvPr id="9" name="Line 8"/>
        <xdr:cNvSpPr>
          <a:spLocks noChangeShapeType="1"/>
        </xdr:cNvSpPr>
      </xdr:nvSpPr>
      <xdr:spPr bwMode="auto">
        <a:xfrm>
          <a:off x="819150" y="10734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7"/>
  <sheetViews>
    <sheetView tabSelected="1" workbookViewId="0"/>
  </sheetViews>
  <sheetFormatPr defaultRowHeight="13.5"/>
  <cols>
    <col min="1" max="16384" width="9" style="2"/>
  </cols>
  <sheetData>
    <row r="1" spans="1:15">
      <c r="A1" s="1"/>
      <c r="B1" s="1"/>
      <c r="C1" s="1"/>
      <c r="D1" s="1"/>
      <c r="E1" s="1"/>
      <c r="F1" s="1"/>
      <c r="G1" s="1"/>
      <c r="H1" s="1"/>
      <c r="I1" s="1"/>
      <c r="J1" s="1"/>
      <c r="K1" s="1"/>
      <c r="L1" s="1"/>
      <c r="M1" s="1"/>
      <c r="N1" s="1"/>
      <c r="O1" s="1"/>
    </row>
    <row r="2" spans="1:15">
      <c r="A2" s="1"/>
      <c r="B2" s="1"/>
      <c r="C2" s="1"/>
      <c r="D2" s="1"/>
      <c r="E2" s="1"/>
      <c r="F2" s="1"/>
      <c r="G2" s="1"/>
      <c r="H2" s="1"/>
      <c r="I2" s="1"/>
      <c r="J2" s="1"/>
      <c r="K2" s="1"/>
      <c r="L2" s="1"/>
      <c r="M2" s="1"/>
      <c r="N2" s="1"/>
      <c r="O2" s="1"/>
    </row>
    <row r="3" spans="1:15" ht="18.75">
      <c r="A3" s="1"/>
      <c r="B3" s="3" t="s">
        <v>0</v>
      </c>
      <c r="C3" s="1"/>
      <c r="D3" s="1"/>
      <c r="E3" s="1"/>
      <c r="F3" s="1"/>
      <c r="G3" s="1"/>
      <c r="H3" s="1"/>
      <c r="I3" s="1"/>
      <c r="J3" s="1"/>
      <c r="K3" s="1"/>
      <c r="L3" s="1"/>
      <c r="M3" s="1"/>
      <c r="N3" s="1"/>
      <c r="O3" s="1"/>
    </row>
    <row r="4" spans="1:15">
      <c r="A4" s="1"/>
      <c r="B4" s="1"/>
      <c r="C4" s="1"/>
      <c r="D4" s="1"/>
      <c r="E4" s="1"/>
      <c r="F4" s="1"/>
      <c r="G4" s="1"/>
      <c r="H4" s="1"/>
      <c r="I4" s="1"/>
      <c r="J4" s="1"/>
      <c r="K4" s="1"/>
      <c r="L4" s="1"/>
      <c r="M4" s="1"/>
      <c r="N4" s="1"/>
      <c r="O4" s="1"/>
    </row>
    <row r="5" spans="1:15">
      <c r="A5" s="1"/>
      <c r="B5" s="1"/>
      <c r="C5" s="1"/>
      <c r="D5" s="1"/>
      <c r="E5" s="1"/>
      <c r="F5" s="1"/>
      <c r="G5" s="1"/>
      <c r="H5" s="1"/>
      <c r="I5" s="1"/>
      <c r="J5" s="1"/>
      <c r="K5" s="1"/>
      <c r="L5" s="1"/>
      <c r="M5" s="1"/>
      <c r="N5" s="1"/>
      <c r="O5" s="1"/>
    </row>
    <row r="6" spans="1:15">
      <c r="A6" s="1"/>
      <c r="B6" s="1"/>
      <c r="C6" s="1"/>
      <c r="D6" s="1"/>
      <c r="E6" s="1"/>
      <c r="F6" s="1"/>
      <c r="G6" s="1"/>
      <c r="H6" s="1"/>
      <c r="I6" s="1"/>
      <c r="J6" s="1"/>
      <c r="K6" s="1"/>
      <c r="L6" s="1"/>
      <c r="M6" s="1"/>
      <c r="N6" s="1"/>
      <c r="O6" s="1"/>
    </row>
    <row r="7" spans="1:15">
      <c r="A7" s="1"/>
      <c r="B7" s="4" t="s">
        <v>1</v>
      </c>
      <c r="C7" s="4"/>
      <c r="D7" s="4"/>
      <c r="E7" s="4"/>
      <c r="F7" s="4"/>
      <c r="G7" s="4"/>
      <c r="H7" s="4"/>
      <c r="I7" s="4"/>
      <c r="J7" s="4"/>
      <c r="K7" s="4"/>
      <c r="L7" s="4"/>
      <c r="M7" s="1"/>
      <c r="N7" s="1"/>
      <c r="O7" s="1"/>
    </row>
    <row r="8" spans="1:15">
      <c r="A8" s="1"/>
      <c r="B8" s="1"/>
      <c r="C8" s="1"/>
      <c r="D8" s="1"/>
      <c r="E8" s="1"/>
      <c r="F8" s="1"/>
      <c r="G8" s="1"/>
      <c r="H8" s="1"/>
      <c r="I8" s="1"/>
      <c r="J8" s="1"/>
      <c r="K8" s="1"/>
      <c r="L8" s="1"/>
      <c r="M8" s="1"/>
      <c r="N8" s="1"/>
      <c r="O8" s="1"/>
    </row>
    <row r="9" spans="1:15">
      <c r="A9" s="1"/>
      <c r="B9" s="4" t="s">
        <v>2</v>
      </c>
      <c r="C9" s="4"/>
      <c r="D9" s="4"/>
      <c r="E9" s="4"/>
      <c r="F9" s="4"/>
      <c r="G9" s="4"/>
      <c r="H9" s="4"/>
      <c r="I9" s="4"/>
      <c r="J9" s="4"/>
      <c r="K9" s="4"/>
      <c r="L9" s="4"/>
      <c r="M9" s="1"/>
      <c r="N9" s="1"/>
      <c r="O9" s="1"/>
    </row>
    <row r="10" spans="1:15">
      <c r="A10" s="1"/>
      <c r="B10" s="1"/>
      <c r="C10" s="1"/>
      <c r="D10" s="1"/>
      <c r="E10" s="1"/>
      <c r="F10" s="1"/>
      <c r="G10" s="1"/>
      <c r="H10" s="1"/>
      <c r="I10" s="1"/>
      <c r="J10" s="1"/>
      <c r="K10" s="1"/>
      <c r="L10" s="1"/>
      <c r="M10" s="1"/>
      <c r="N10" s="1"/>
      <c r="O10" s="1"/>
    </row>
    <row r="11" spans="1:15">
      <c r="A11" s="1"/>
      <c r="B11" s="4" t="s">
        <v>3</v>
      </c>
      <c r="C11" s="4"/>
      <c r="D11" s="4"/>
      <c r="E11" s="4"/>
      <c r="F11" s="4"/>
      <c r="G11" s="4"/>
      <c r="H11" s="4"/>
      <c r="I11" s="4"/>
      <c r="J11" s="1"/>
      <c r="K11" s="1"/>
      <c r="L11" s="1"/>
      <c r="M11" s="1"/>
      <c r="N11" s="1"/>
      <c r="O11" s="1"/>
    </row>
    <row r="12" spans="1:15">
      <c r="A12" s="1"/>
      <c r="B12" s="1"/>
      <c r="C12" s="1"/>
      <c r="D12" s="1"/>
      <c r="E12" s="1"/>
      <c r="F12" s="1"/>
      <c r="G12" s="1"/>
      <c r="H12" s="1"/>
      <c r="I12" s="1"/>
      <c r="J12" s="1"/>
      <c r="K12" s="1"/>
      <c r="L12" s="1"/>
      <c r="M12" s="1"/>
      <c r="N12" s="1"/>
      <c r="O12" s="1"/>
    </row>
    <row r="13" spans="1:15">
      <c r="A13" s="1"/>
      <c r="B13" s="5" t="s">
        <v>4</v>
      </c>
      <c r="C13" s="5"/>
      <c r="D13" s="5"/>
      <c r="E13" s="5"/>
      <c r="F13" s="5"/>
      <c r="G13" s="5"/>
      <c r="H13" s="5"/>
      <c r="I13" s="5"/>
      <c r="J13" s="5"/>
      <c r="K13" s="5"/>
      <c r="L13" s="5"/>
      <c r="M13" s="1"/>
      <c r="N13" s="1"/>
      <c r="O13" s="1"/>
    </row>
    <row r="14" spans="1:15">
      <c r="A14" s="1"/>
      <c r="B14" s="1"/>
      <c r="C14" s="1"/>
      <c r="D14" s="1"/>
      <c r="E14" s="1"/>
      <c r="F14" s="1"/>
      <c r="G14" s="1"/>
      <c r="H14" s="1"/>
      <c r="I14" s="1"/>
      <c r="J14" s="1"/>
      <c r="K14" s="1"/>
      <c r="L14" s="1"/>
      <c r="M14" s="1"/>
      <c r="N14" s="1"/>
      <c r="O14" s="1"/>
    </row>
    <row r="15" spans="1:15">
      <c r="A15" s="1"/>
      <c r="B15" s="5" t="s">
        <v>5</v>
      </c>
      <c r="C15" s="5"/>
      <c r="D15" s="5"/>
      <c r="E15" s="5"/>
      <c r="F15" s="5"/>
      <c r="G15" s="5"/>
      <c r="H15" s="5"/>
      <c r="I15" s="5"/>
      <c r="J15" s="5"/>
      <c r="K15" s="5"/>
      <c r="L15" s="5"/>
      <c r="M15" s="1"/>
      <c r="N15" s="1"/>
      <c r="O15" s="1"/>
    </row>
    <row r="16" spans="1:15">
      <c r="A16" s="1"/>
      <c r="B16" s="1"/>
      <c r="C16" s="1"/>
      <c r="D16" s="1"/>
      <c r="E16" s="1"/>
      <c r="F16" s="1"/>
      <c r="G16" s="1"/>
      <c r="H16" s="1"/>
      <c r="I16" s="1"/>
      <c r="J16" s="1"/>
      <c r="K16" s="1"/>
      <c r="L16" s="1"/>
      <c r="M16" s="1"/>
      <c r="N16" s="1"/>
      <c r="O16" s="1"/>
    </row>
    <row r="17" spans="1:15">
      <c r="A17" s="1"/>
      <c r="B17" s="5" t="s">
        <v>6</v>
      </c>
      <c r="C17" s="5"/>
      <c r="D17" s="5"/>
      <c r="E17" s="5"/>
      <c r="F17" s="5"/>
      <c r="G17" s="5"/>
      <c r="H17" s="5"/>
      <c r="I17" s="5"/>
      <c r="J17" s="1"/>
      <c r="K17" s="1"/>
      <c r="L17" s="1"/>
      <c r="M17" s="1"/>
      <c r="N17" s="1"/>
      <c r="O17" s="1"/>
    </row>
    <row r="18" spans="1:15">
      <c r="A18" s="1"/>
      <c r="B18" s="1"/>
      <c r="C18" s="1"/>
      <c r="D18" s="1"/>
      <c r="E18" s="1"/>
      <c r="F18" s="1"/>
      <c r="G18" s="1"/>
      <c r="H18" s="1"/>
      <c r="I18" s="1"/>
      <c r="J18" s="1"/>
      <c r="K18" s="1"/>
      <c r="L18" s="1"/>
      <c r="M18" s="1"/>
      <c r="N18" s="1"/>
      <c r="O18" s="1"/>
    </row>
    <row r="19" spans="1:15">
      <c r="A19" s="1"/>
      <c r="B19" s="4" t="s">
        <v>2193</v>
      </c>
      <c r="C19" s="4"/>
      <c r="D19" s="4"/>
      <c r="E19" s="4"/>
      <c r="F19" s="4"/>
      <c r="G19" s="4"/>
      <c r="H19" s="1"/>
      <c r="I19" s="1"/>
      <c r="J19" s="1"/>
      <c r="K19" s="1"/>
      <c r="L19" s="1"/>
      <c r="M19" s="1"/>
      <c r="N19" s="1"/>
      <c r="O19" s="1"/>
    </row>
    <row r="20" spans="1:15">
      <c r="A20" s="1"/>
      <c r="B20" s="1"/>
      <c r="C20" s="1"/>
      <c r="D20" s="1"/>
      <c r="E20" s="1"/>
      <c r="F20" s="1"/>
      <c r="G20" s="1"/>
      <c r="H20" s="1"/>
      <c r="I20" s="1"/>
      <c r="J20" s="1"/>
      <c r="K20" s="1"/>
      <c r="L20" s="1"/>
      <c r="M20" s="1"/>
      <c r="N20" s="1"/>
      <c r="O20" s="1"/>
    </row>
    <row r="21" spans="1:15">
      <c r="A21" s="1"/>
      <c r="B21" s="4" t="s">
        <v>2194</v>
      </c>
      <c r="C21" s="4"/>
      <c r="D21" s="4"/>
      <c r="E21" s="4"/>
      <c r="F21" s="4"/>
      <c r="G21" s="4"/>
      <c r="H21" s="1"/>
      <c r="I21" s="1"/>
      <c r="J21" s="1"/>
      <c r="K21" s="1"/>
      <c r="L21" s="1"/>
      <c r="M21" s="1"/>
      <c r="N21" s="1"/>
      <c r="O21" s="1"/>
    </row>
    <row r="22" spans="1:15">
      <c r="A22" s="1"/>
      <c r="B22" s="1"/>
      <c r="C22" s="1"/>
      <c r="D22" s="1"/>
      <c r="E22" s="1"/>
      <c r="F22" s="1"/>
      <c r="G22" s="1"/>
      <c r="H22" s="1"/>
      <c r="I22" s="1"/>
      <c r="J22" s="1"/>
      <c r="K22" s="1"/>
      <c r="L22" s="1"/>
      <c r="M22" s="1"/>
      <c r="N22" s="1"/>
      <c r="O22" s="1"/>
    </row>
    <row r="23" spans="1:15">
      <c r="A23" s="1"/>
      <c r="B23" s="4" t="s">
        <v>23</v>
      </c>
      <c r="C23" s="4"/>
      <c r="D23" s="4"/>
      <c r="E23" s="4"/>
      <c r="F23" s="4"/>
      <c r="G23" s="4"/>
      <c r="H23" s="1"/>
      <c r="I23" s="1"/>
      <c r="J23" s="1"/>
      <c r="K23" s="1"/>
      <c r="L23" s="1"/>
      <c r="M23" s="1"/>
      <c r="N23" s="1"/>
      <c r="O23" s="1"/>
    </row>
    <row r="24" spans="1:15">
      <c r="A24" s="1"/>
      <c r="B24" s="1"/>
      <c r="C24" s="1"/>
      <c r="D24" s="1"/>
      <c r="E24" s="1"/>
      <c r="F24" s="1"/>
      <c r="G24" s="1"/>
      <c r="H24" s="1"/>
      <c r="I24" s="1"/>
      <c r="J24" s="1"/>
      <c r="K24" s="1"/>
      <c r="L24" s="1"/>
      <c r="M24" s="1"/>
      <c r="N24" s="1"/>
      <c r="O24" s="1"/>
    </row>
    <row r="25" spans="1:15">
      <c r="A25" s="1"/>
      <c r="B25" s="6" t="s">
        <v>24</v>
      </c>
      <c r="C25" s="6"/>
      <c r="D25" s="6"/>
      <c r="E25" s="6"/>
      <c r="F25" s="6"/>
      <c r="G25" s="6"/>
      <c r="H25" s="1"/>
      <c r="I25" s="1"/>
      <c r="J25" s="1"/>
      <c r="K25" s="1"/>
      <c r="L25" s="1"/>
      <c r="M25" s="1"/>
      <c r="N25" s="1"/>
      <c r="O25" s="1"/>
    </row>
    <row r="26" spans="1:15">
      <c r="A26" s="1"/>
      <c r="B26" s="1"/>
      <c r="C26" s="1"/>
      <c r="D26" s="1"/>
      <c r="E26" s="1"/>
      <c r="F26" s="1"/>
      <c r="G26" s="1"/>
      <c r="H26" s="1"/>
      <c r="I26" s="1"/>
      <c r="J26" s="1"/>
      <c r="K26" s="1"/>
      <c r="L26" s="1"/>
      <c r="M26" s="1"/>
      <c r="N26" s="1"/>
      <c r="O26" s="1"/>
    </row>
    <row r="27" spans="1:15">
      <c r="A27" s="1"/>
      <c r="B27" s="6" t="s">
        <v>25</v>
      </c>
      <c r="C27" s="6"/>
      <c r="D27" s="6"/>
      <c r="E27" s="6"/>
      <c r="F27" s="6"/>
      <c r="G27" s="6"/>
      <c r="H27" s="1"/>
      <c r="I27" s="1"/>
      <c r="J27" s="1"/>
      <c r="K27" s="1"/>
      <c r="L27" s="1"/>
      <c r="M27" s="1"/>
      <c r="N27" s="1"/>
      <c r="O27" s="1"/>
    </row>
    <row r="28" spans="1:15">
      <c r="A28" s="1"/>
      <c r="B28" s="1"/>
      <c r="C28" s="1"/>
      <c r="D28" s="1"/>
      <c r="E28" s="1"/>
      <c r="F28" s="1"/>
      <c r="G28" s="1"/>
      <c r="H28" s="1"/>
      <c r="I28" s="1"/>
      <c r="J28" s="1"/>
      <c r="K28" s="1"/>
      <c r="L28" s="1"/>
      <c r="M28" s="1"/>
      <c r="N28" s="1"/>
      <c r="O28" s="1"/>
    </row>
    <row r="29" spans="1:15">
      <c r="A29" s="1"/>
      <c r="B29" s="6" t="s">
        <v>26</v>
      </c>
      <c r="C29" s="6"/>
      <c r="D29" s="6"/>
      <c r="E29" s="6"/>
      <c r="F29" s="6"/>
      <c r="G29" s="6"/>
      <c r="H29" s="1"/>
      <c r="I29" s="1"/>
      <c r="J29" s="1"/>
      <c r="K29" s="1"/>
      <c r="L29" s="1"/>
      <c r="M29" s="1"/>
      <c r="N29" s="1"/>
      <c r="O29" s="1"/>
    </row>
    <row r="30" spans="1:15">
      <c r="A30" s="1"/>
      <c r="B30" s="1"/>
      <c r="C30" s="1"/>
      <c r="D30" s="1"/>
      <c r="E30" s="1"/>
      <c r="F30" s="1"/>
      <c r="G30" s="1"/>
      <c r="H30" s="1"/>
      <c r="I30" s="1"/>
      <c r="J30" s="1"/>
      <c r="K30" s="1"/>
      <c r="L30" s="1"/>
      <c r="M30" s="1"/>
      <c r="N30" s="1"/>
      <c r="O30" s="1"/>
    </row>
    <row r="31" spans="1:15">
      <c r="A31" s="1"/>
      <c r="B31" s="6" t="s">
        <v>2185</v>
      </c>
      <c r="C31" s="6"/>
      <c r="D31" s="6"/>
      <c r="E31" s="6"/>
      <c r="F31" s="6"/>
      <c r="G31" s="1"/>
      <c r="H31" s="1"/>
      <c r="I31" s="1"/>
      <c r="J31" s="1"/>
      <c r="K31" s="1"/>
      <c r="L31" s="1"/>
      <c r="M31" s="1"/>
      <c r="N31" s="1"/>
      <c r="O31" s="1"/>
    </row>
    <row r="32" spans="1:15">
      <c r="A32" s="1"/>
      <c r="B32" s="1"/>
      <c r="C32" s="1"/>
      <c r="D32" s="1"/>
      <c r="E32" s="1"/>
      <c r="F32" s="1"/>
      <c r="G32" s="1"/>
      <c r="H32" s="1"/>
      <c r="I32" s="1"/>
      <c r="J32" s="1"/>
      <c r="K32" s="1"/>
      <c r="L32" s="1"/>
      <c r="M32" s="1"/>
      <c r="N32" s="1"/>
      <c r="O32" s="1"/>
    </row>
    <row r="33" spans="1:15">
      <c r="A33" s="1"/>
      <c r="B33" s="4" t="s">
        <v>7</v>
      </c>
      <c r="C33" s="4"/>
      <c r="D33" s="4"/>
      <c r="E33" s="4"/>
      <c r="F33" s="4"/>
      <c r="G33" s="4"/>
      <c r="H33" s="4"/>
      <c r="I33" s="4"/>
      <c r="J33" s="4"/>
      <c r="K33" s="1"/>
      <c r="L33" s="1"/>
      <c r="M33" s="1"/>
      <c r="N33" s="1"/>
      <c r="O33" s="1"/>
    </row>
    <row r="34" spans="1:15">
      <c r="A34" s="1"/>
      <c r="B34" s="1"/>
      <c r="C34" s="1"/>
      <c r="D34" s="1"/>
      <c r="E34" s="1"/>
      <c r="F34" s="1"/>
      <c r="G34" s="1"/>
      <c r="H34" s="1"/>
      <c r="I34" s="1"/>
      <c r="J34" s="1"/>
      <c r="K34" s="1"/>
      <c r="L34" s="1"/>
      <c r="M34" s="1"/>
      <c r="N34" s="1"/>
      <c r="O34" s="1"/>
    </row>
    <row r="35" spans="1:15">
      <c r="A35" s="1"/>
      <c r="B35" s="4" t="s">
        <v>8</v>
      </c>
      <c r="C35" s="4"/>
      <c r="D35" s="4"/>
      <c r="E35" s="4"/>
      <c r="F35" s="4"/>
      <c r="G35" s="4"/>
      <c r="H35" s="4"/>
      <c r="I35" s="4"/>
      <c r="J35" s="4"/>
      <c r="K35" s="4"/>
      <c r="L35" s="1"/>
      <c r="M35" s="1"/>
      <c r="N35" s="1"/>
      <c r="O35" s="1"/>
    </row>
    <row r="36" spans="1:15">
      <c r="A36" s="1"/>
      <c r="B36" s="1"/>
      <c r="C36" s="1"/>
      <c r="D36" s="1"/>
      <c r="E36" s="1"/>
      <c r="F36" s="1"/>
      <c r="G36" s="1"/>
      <c r="H36" s="1"/>
      <c r="I36" s="1"/>
      <c r="J36" s="1"/>
      <c r="K36" s="1"/>
      <c r="L36" s="1"/>
      <c r="M36" s="1"/>
      <c r="N36" s="1"/>
      <c r="O36" s="1"/>
    </row>
    <row r="37" spans="1:15">
      <c r="A37" s="1"/>
      <c r="B37" s="5" t="s">
        <v>27</v>
      </c>
      <c r="C37" s="5"/>
      <c r="D37" s="5"/>
      <c r="E37" s="5"/>
      <c r="F37" s="5"/>
      <c r="G37" s="5"/>
      <c r="H37" s="5"/>
      <c r="I37" s="5"/>
      <c r="J37" s="1"/>
      <c r="K37" s="1"/>
      <c r="L37" s="1"/>
      <c r="M37" s="1"/>
      <c r="N37" s="1"/>
      <c r="O37" s="1"/>
    </row>
    <row r="38" spans="1:15">
      <c r="A38" s="1"/>
      <c r="B38" s="1"/>
      <c r="C38" s="1"/>
      <c r="D38" s="1"/>
      <c r="E38" s="1"/>
      <c r="F38" s="1"/>
      <c r="G38" s="1"/>
      <c r="H38" s="1"/>
      <c r="I38" s="1"/>
      <c r="J38" s="1"/>
      <c r="K38" s="1"/>
      <c r="L38" s="1"/>
      <c r="M38" s="1"/>
      <c r="N38" s="1"/>
      <c r="O38" s="1"/>
    </row>
    <row r="39" spans="1:15">
      <c r="A39" s="1"/>
      <c r="B39" s="5" t="s">
        <v>28</v>
      </c>
      <c r="C39" s="5"/>
      <c r="D39" s="5"/>
      <c r="E39" s="5"/>
      <c r="F39" s="5"/>
      <c r="G39" s="5"/>
      <c r="H39" s="5"/>
      <c r="I39" s="5"/>
      <c r="J39" s="1"/>
      <c r="K39" s="1"/>
      <c r="L39" s="1"/>
      <c r="M39" s="1"/>
      <c r="N39" s="1"/>
      <c r="O39" s="1"/>
    </row>
    <row r="40" spans="1:15">
      <c r="A40" s="1"/>
      <c r="B40" s="1"/>
      <c r="C40" s="1"/>
      <c r="D40" s="1"/>
      <c r="E40" s="1"/>
      <c r="F40" s="1"/>
      <c r="G40" s="1"/>
      <c r="H40" s="1"/>
      <c r="I40" s="1"/>
      <c r="J40" s="1"/>
      <c r="K40" s="1"/>
      <c r="L40" s="1"/>
      <c r="M40" s="1"/>
      <c r="N40" s="1"/>
      <c r="O40" s="1"/>
    </row>
    <row r="41" spans="1:15">
      <c r="A41" s="1"/>
      <c r="B41" s="7" t="s">
        <v>1021</v>
      </c>
      <c r="C41" s="7"/>
      <c r="D41" s="7"/>
      <c r="E41" s="7"/>
      <c r="F41" s="7"/>
      <c r="G41" s="7"/>
      <c r="H41" s="7"/>
      <c r="I41" s="7"/>
      <c r="J41" s="7"/>
      <c r="K41" s="7"/>
      <c r="L41" s="7"/>
      <c r="M41" s="7"/>
      <c r="N41" s="7"/>
      <c r="O41" s="7"/>
    </row>
    <row r="42" spans="1:15">
      <c r="A42" s="1"/>
      <c r="B42" s="1"/>
      <c r="C42" s="1"/>
      <c r="D42" s="1"/>
      <c r="E42" s="1"/>
      <c r="F42" s="1"/>
      <c r="G42" s="1"/>
      <c r="H42" s="1"/>
      <c r="I42" s="1"/>
      <c r="J42" s="1"/>
      <c r="K42" s="1"/>
      <c r="L42" s="1"/>
      <c r="M42" s="1"/>
      <c r="N42" s="1"/>
      <c r="O42" s="1"/>
    </row>
    <row r="43" spans="1:15">
      <c r="A43" s="1"/>
      <c r="B43" s="7" t="s">
        <v>29</v>
      </c>
      <c r="C43" s="7"/>
      <c r="D43" s="7"/>
      <c r="E43" s="7"/>
      <c r="F43" s="7"/>
      <c r="G43" s="7"/>
      <c r="H43" s="7"/>
      <c r="I43" s="7"/>
      <c r="J43" s="1"/>
      <c r="K43" s="1"/>
      <c r="L43" s="1"/>
      <c r="M43" s="1"/>
      <c r="N43" s="1"/>
      <c r="O43" s="1"/>
    </row>
    <row r="44" spans="1:15">
      <c r="A44" s="1"/>
      <c r="B44" s="1"/>
      <c r="C44" s="1"/>
      <c r="D44" s="1"/>
      <c r="E44" s="1"/>
      <c r="F44" s="1"/>
      <c r="G44" s="1"/>
      <c r="H44" s="1"/>
      <c r="I44" s="1"/>
      <c r="J44" s="1"/>
      <c r="K44" s="1"/>
      <c r="L44" s="1"/>
      <c r="M44" s="1"/>
      <c r="N44" s="1"/>
      <c r="O44" s="1"/>
    </row>
    <row r="45" spans="1:15">
      <c r="A45" s="1"/>
      <c r="B45" s="7" t="s">
        <v>9</v>
      </c>
      <c r="C45" s="7"/>
      <c r="D45" s="7"/>
      <c r="E45" s="7"/>
      <c r="F45" s="7"/>
      <c r="G45" s="7"/>
      <c r="H45" s="7"/>
      <c r="I45" s="7"/>
      <c r="J45" s="7"/>
      <c r="K45" s="7"/>
      <c r="L45" s="1"/>
      <c r="M45" s="1"/>
      <c r="N45" s="1"/>
      <c r="O45" s="1"/>
    </row>
    <row r="46" spans="1:15">
      <c r="A46" s="1"/>
      <c r="B46" s="1"/>
      <c r="C46" s="1"/>
      <c r="D46" s="1"/>
      <c r="E46" s="1"/>
      <c r="F46" s="1"/>
      <c r="G46" s="1"/>
      <c r="H46" s="1"/>
      <c r="I46" s="1"/>
      <c r="J46" s="1"/>
      <c r="K46" s="1"/>
      <c r="L46" s="1"/>
      <c r="M46" s="1"/>
      <c r="N46" s="1"/>
      <c r="O46" s="1"/>
    </row>
    <row r="47" spans="1:15">
      <c r="A47" s="1"/>
      <c r="B47" s="7" t="s">
        <v>10</v>
      </c>
      <c r="C47" s="7"/>
      <c r="D47" s="7"/>
      <c r="E47" s="7"/>
      <c r="F47" s="7"/>
      <c r="G47" s="7"/>
      <c r="H47" s="7"/>
      <c r="I47" s="7"/>
      <c r="J47" s="7"/>
      <c r="K47" s="7"/>
      <c r="L47" s="1"/>
      <c r="M47" s="1"/>
      <c r="N47" s="1"/>
      <c r="O47" s="1"/>
    </row>
    <row r="48" spans="1:15">
      <c r="A48" s="1"/>
      <c r="B48" s="1"/>
      <c r="C48" s="1"/>
      <c r="D48" s="1"/>
      <c r="E48" s="1"/>
      <c r="F48" s="1"/>
      <c r="G48" s="1"/>
      <c r="H48" s="1"/>
      <c r="I48" s="1"/>
      <c r="J48" s="1"/>
      <c r="K48" s="1"/>
      <c r="L48" s="1"/>
      <c r="M48" s="1"/>
      <c r="N48" s="1"/>
      <c r="O48" s="1"/>
    </row>
    <row r="49" spans="1:15">
      <c r="A49" s="1"/>
      <c r="B49" s="5" t="s">
        <v>11</v>
      </c>
      <c r="C49" s="5"/>
      <c r="D49" s="5"/>
      <c r="E49" s="5"/>
      <c r="F49" s="5"/>
      <c r="G49" s="5"/>
      <c r="H49" s="5"/>
      <c r="I49" s="5"/>
      <c r="J49" s="5"/>
      <c r="K49" s="5"/>
      <c r="L49" s="1"/>
      <c r="M49" s="1"/>
      <c r="N49" s="1"/>
      <c r="O49" s="1"/>
    </row>
    <row r="50" spans="1:15">
      <c r="A50" s="1"/>
      <c r="B50" s="1"/>
      <c r="C50" s="1"/>
      <c r="D50" s="1"/>
      <c r="E50" s="1"/>
      <c r="F50" s="1"/>
      <c r="G50" s="1"/>
      <c r="H50" s="1"/>
      <c r="I50" s="1"/>
      <c r="J50" s="1"/>
      <c r="K50" s="1"/>
      <c r="L50" s="1"/>
      <c r="M50" s="1"/>
      <c r="N50" s="1"/>
      <c r="O50" s="1"/>
    </row>
    <row r="51" spans="1:15">
      <c r="A51" s="1"/>
      <c r="B51" s="5" t="s">
        <v>12</v>
      </c>
      <c r="C51" s="5"/>
      <c r="D51" s="5"/>
      <c r="E51" s="5"/>
      <c r="F51" s="5"/>
      <c r="G51" s="5"/>
      <c r="H51" s="5"/>
      <c r="I51" s="5"/>
      <c r="J51" s="5"/>
      <c r="K51" s="1"/>
      <c r="L51" s="1"/>
      <c r="M51" s="1"/>
      <c r="N51" s="1"/>
      <c r="O51" s="1"/>
    </row>
    <row r="52" spans="1:15">
      <c r="A52" s="1"/>
      <c r="B52" s="1"/>
      <c r="C52" s="1"/>
      <c r="D52" s="1"/>
      <c r="E52" s="1"/>
      <c r="F52" s="1"/>
      <c r="G52" s="1"/>
      <c r="H52" s="1"/>
      <c r="I52" s="1"/>
      <c r="J52" s="1"/>
      <c r="K52" s="1"/>
      <c r="L52" s="1"/>
      <c r="M52" s="1"/>
      <c r="N52" s="1"/>
      <c r="O52" s="1"/>
    </row>
    <row r="53" spans="1:15">
      <c r="A53" s="1"/>
      <c r="B53" s="8" t="s">
        <v>30</v>
      </c>
      <c r="C53" s="8"/>
      <c r="D53" s="8"/>
      <c r="E53" s="8"/>
      <c r="F53" s="8"/>
      <c r="G53" s="8"/>
      <c r="H53" s="1"/>
      <c r="I53" s="1"/>
      <c r="J53" s="1"/>
      <c r="K53" s="1"/>
      <c r="L53" s="1"/>
      <c r="M53" s="1"/>
      <c r="N53" s="1"/>
      <c r="O53" s="1"/>
    </row>
    <row r="54" spans="1:15">
      <c r="A54" s="1"/>
      <c r="B54" s="1"/>
      <c r="C54" s="1"/>
      <c r="D54" s="1"/>
      <c r="E54" s="1"/>
      <c r="F54" s="1"/>
      <c r="G54" s="1"/>
      <c r="H54" s="1"/>
      <c r="I54" s="1"/>
      <c r="J54" s="1"/>
      <c r="K54" s="1"/>
      <c r="L54" s="1"/>
      <c r="M54" s="1"/>
      <c r="N54" s="1"/>
      <c r="O54" s="1"/>
    </row>
    <row r="55" spans="1:15">
      <c r="A55" s="1"/>
      <c r="B55" s="5" t="s">
        <v>31</v>
      </c>
      <c r="C55" s="5"/>
      <c r="D55" s="5"/>
      <c r="E55" s="5"/>
      <c r="F55" s="1"/>
      <c r="G55" s="1"/>
      <c r="H55" s="1"/>
      <c r="I55" s="1"/>
      <c r="J55" s="1"/>
      <c r="K55" s="1"/>
      <c r="L55" s="1"/>
      <c r="M55" s="1"/>
      <c r="N55" s="1"/>
      <c r="O55" s="1"/>
    </row>
    <row r="56" spans="1:15">
      <c r="A56" s="1"/>
      <c r="B56" s="1"/>
      <c r="C56" s="1"/>
      <c r="D56" s="1"/>
      <c r="E56" s="1"/>
      <c r="F56" s="1"/>
      <c r="G56" s="1"/>
      <c r="H56" s="1"/>
      <c r="I56" s="1"/>
      <c r="J56" s="1"/>
      <c r="K56" s="1"/>
      <c r="L56" s="1"/>
      <c r="M56" s="1"/>
      <c r="N56" s="1"/>
      <c r="O56" s="1"/>
    </row>
    <row r="57" spans="1:15">
      <c r="A57" s="1"/>
      <c r="B57" s="5" t="s">
        <v>13</v>
      </c>
      <c r="C57" s="5"/>
      <c r="D57" s="5"/>
      <c r="E57" s="5"/>
      <c r="F57" s="5"/>
      <c r="G57" s="1"/>
      <c r="H57" s="1"/>
      <c r="I57" s="1"/>
      <c r="J57" s="1"/>
      <c r="K57" s="1"/>
      <c r="L57" s="1"/>
      <c r="M57" s="1"/>
      <c r="N57" s="1"/>
      <c r="O57" s="1"/>
    </row>
    <row r="58" spans="1:15">
      <c r="A58" s="1"/>
      <c r="B58" s="1"/>
      <c r="C58" s="1"/>
      <c r="D58" s="1"/>
      <c r="E58" s="1"/>
      <c r="F58" s="1"/>
      <c r="G58" s="1"/>
      <c r="H58" s="1"/>
      <c r="I58" s="1"/>
      <c r="J58" s="1"/>
      <c r="K58" s="1"/>
      <c r="L58" s="1"/>
      <c r="M58" s="1"/>
      <c r="N58" s="1"/>
      <c r="O58" s="1"/>
    </row>
    <row r="59" spans="1:15">
      <c r="A59" s="1"/>
      <c r="B59" s="5" t="s">
        <v>14</v>
      </c>
      <c r="C59" s="5"/>
      <c r="D59" s="5"/>
      <c r="E59" s="5"/>
      <c r="F59" s="5"/>
      <c r="G59" s="1"/>
      <c r="H59" s="1"/>
      <c r="I59" s="1"/>
      <c r="J59" s="1"/>
      <c r="K59" s="1"/>
      <c r="L59" s="1"/>
      <c r="M59" s="1"/>
      <c r="N59" s="1"/>
      <c r="O59" s="1"/>
    </row>
    <row r="60" spans="1:15">
      <c r="A60" s="1"/>
      <c r="B60" s="1"/>
      <c r="C60" s="1"/>
      <c r="D60" s="1"/>
      <c r="E60" s="1"/>
      <c r="F60" s="1"/>
      <c r="G60" s="1"/>
      <c r="H60" s="1"/>
      <c r="I60" s="1"/>
      <c r="J60" s="1"/>
      <c r="K60" s="1"/>
      <c r="L60" s="1"/>
      <c r="M60" s="1"/>
      <c r="N60" s="1"/>
      <c r="O60" s="1"/>
    </row>
    <row r="61" spans="1:15">
      <c r="A61" s="1"/>
      <c r="B61" s="6" t="s">
        <v>15</v>
      </c>
      <c r="C61" s="6"/>
      <c r="D61" s="6"/>
      <c r="E61" s="6"/>
      <c r="F61" s="6"/>
      <c r="G61" s="6"/>
      <c r="H61" s="6"/>
      <c r="I61" s="6"/>
      <c r="J61" s="1"/>
      <c r="K61" s="1"/>
      <c r="L61" s="1"/>
      <c r="M61" s="1"/>
      <c r="N61" s="1"/>
      <c r="O61" s="1"/>
    </row>
    <row r="62" spans="1:15">
      <c r="A62" s="1"/>
      <c r="B62" s="1"/>
      <c r="C62" s="1"/>
      <c r="D62" s="1"/>
      <c r="E62" s="1"/>
      <c r="F62" s="1"/>
      <c r="G62" s="1"/>
      <c r="H62" s="1"/>
      <c r="I62" s="1"/>
      <c r="J62" s="1"/>
      <c r="K62" s="1"/>
      <c r="L62" s="1"/>
      <c r="M62" s="1"/>
      <c r="N62" s="1"/>
      <c r="O62" s="1"/>
    </row>
    <row r="63" spans="1:15">
      <c r="A63" s="1"/>
      <c r="B63" s="6" t="s">
        <v>16</v>
      </c>
      <c r="C63" s="6"/>
      <c r="D63" s="6"/>
      <c r="E63" s="6"/>
      <c r="F63" s="6"/>
      <c r="G63" s="6"/>
      <c r="H63" s="6"/>
      <c r="I63" s="6"/>
      <c r="J63" s="1"/>
      <c r="K63" s="1"/>
      <c r="L63" s="1"/>
      <c r="M63" s="1"/>
      <c r="N63" s="1"/>
      <c r="O63" s="1"/>
    </row>
    <row r="64" spans="1:15">
      <c r="A64" s="1"/>
      <c r="B64" s="1"/>
      <c r="C64" s="1"/>
      <c r="D64" s="1"/>
      <c r="E64" s="1"/>
      <c r="F64" s="1"/>
      <c r="G64" s="1"/>
      <c r="H64" s="1"/>
      <c r="I64" s="1"/>
      <c r="J64" s="1"/>
      <c r="K64" s="1"/>
      <c r="L64" s="1"/>
      <c r="M64" s="1"/>
      <c r="N64" s="1"/>
      <c r="O64" s="1"/>
    </row>
    <row r="65" spans="1:15">
      <c r="A65" s="1"/>
      <c r="B65" s="6" t="s">
        <v>17</v>
      </c>
      <c r="C65" s="6"/>
      <c r="D65" s="6"/>
      <c r="E65" s="6"/>
      <c r="F65" s="6"/>
      <c r="G65" s="6"/>
      <c r="H65" s="6"/>
      <c r="I65" s="6"/>
      <c r="J65" s="1"/>
      <c r="K65" s="1"/>
      <c r="L65" s="1"/>
      <c r="M65" s="1"/>
      <c r="N65" s="1"/>
      <c r="O65" s="1"/>
    </row>
    <row r="66" spans="1:15">
      <c r="A66" s="1"/>
      <c r="B66" s="1"/>
      <c r="C66" s="1"/>
      <c r="D66" s="1"/>
      <c r="E66" s="1"/>
      <c r="F66" s="1"/>
      <c r="G66" s="1"/>
      <c r="H66" s="1"/>
      <c r="I66" s="1"/>
      <c r="J66" s="1"/>
      <c r="K66" s="1"/>
      <c r="L66" s="1"/>
      <c r="M66" s="1"/>
      <c r="N66" s="1"/>
      <c r="O66" s="1"/>
    </row>
    <row r="67" spans="1:15">
      <c r="A67" s="1"/>
      <c r="B67" s="6" t="s">
        <v>18</v>
      </c>
      <c r="C67" s="6"/>
      <c r="D67" s="6"/>
      <c r="E67" s="6"/>
      <c r="F67" s="6"/>
      <c r="G67" s="6"/>
      <c r="H67" s="6"/>
      <c r="I67" s="6"/>
      <c r="J67" s="1"/>
      <c r="K67" s="1"/>
      <c r="L67" s="1"/>
      <c r="M67" s="1"/>
      <c r="N67" s="1"/>
      <c r="O67" s="1"/>
    </row>
    <row r="68" spans="1:15">
      <c r="A68" s="1"/>
      <c r="B68" s="1"/>
      <c r="C68" s="1"/>
      <c r="D68" s="1"/>
      <c r="E68" s="1"/>
      <c r="F68" s="1"/>
      <c r="G68" s="1"/>
      <c r="H68" s="1"/>
      <c r="I68" s="1"/>
      <c r="J68" s="1"/>
      <c r="K68" s="1"/>
      <c r="L68" s="1"/>
      <c r="M68" s="1"/>
      <c r="N68" s="1"/>
      <c r="O68" s="1"/>
    </row>
    <row r="69" spans="1:15">
      <c r="A69" s="1"/>
      <c r="B69" s="6" t="s">
        <v>19</v>
      </c>
      <c r="C69" s="6"/>
      <c r="D69" s="6"/>
      <c r="E69" s="6"/>
      <c r="F69" s="6"/>
      <c r="G69" s="6"/>
      <c r="H69" s="6"/>
      <c r="I69" s="6"/>
      <c r="J69" s="6"/>
      <c r="K69" s="6"/>
      <c r="L69" s="1"/>
      <c r="M69" s="1"/>
      <c r="N69" s="1"/>
      <c r="O69" s="1"/>
    </row>
    <row r="70" spans="1:15">
      <c r="A70" s="1"/>
      <c r="B70" s="1"/>
      <c r="C70" s="1"/>
      <c r="D70" s="1"/>
      <c r="E70" s="1"/>
      <c r="F70" s="1"/>
      <c r="G70" s="1"/>
      <c r="H70" s="1"/>
      <c r="I70" s="1"/>
      <c r="J70" s="1"/>
      <c r="K70" s="1"/>
      <c r="L70" s="1"/>
      <c r="M70" s="1"/>
      <c r="N70" s="1"/>
      <c r="O70" s="1"/>
    </row>
    <row r="71" spans="1:15">
      <c r="A71" s="1"/>
      <c r="B71" s="6" t="s">
        <v>20</v>
      </c>
      <c r="C71" s="6"/>
      <c r="D71" s="6"/>
      <c r="E71" s="6"/>
      <c r="F71" s="6"/>
      <c r="G71" s="6"/>
      <c r="H71" s="6"/>
      <c r="I71" s="6"/>
      <c r="J71" s="6"/>
      <c r="K71" s="6"/>
      <c r="L71" s="1"/>
      <c r="M71" s="1"/>
      <c r="N71" s="1"/>
      <c r="O71" s="1"/>
    </row>
    <row r="72" spans="1:15">
      <c r="A72" s="1"/>
      <c r="B72" s="1"/>
      <c r="C72" s="1"/>
      <c r="D72" s="1"/>
      <c r="E72" s="1"/>
      <c r="F72" s="1"/>
      <c r="G72" s="1"/>
      <c r="H72" s="1"/>
      <c r="I72" s="1"/>
      <c r="J72" s="1"/>
      <c r="K72" s="1"/>
      <c r="L72" s="1"/>
      <c r="M72" s="1"/>
      <c r="N72" s="1"/>
      <c r="O72" s="1"/>
    </row>
    <row r="73" spans="1:15">
      <c r="A73" s="1"/>
      <c r="B73" s="6" t="s">
        <v>21</v>
      </c>
      <c r="C73" s="6"/>
      <c r="D73" s="6"/>
      <c r="E73" s="6"/>
      <c r="F73" s="6"/>
      <c r="G73" s="6"/>
      <c r="H73" s="6"/>
      <c r="I73" s="6"/>
      <c r="J73" s="6"/>
      <c r="K73" s="6"/>
      <c r="L73" s="1"/>
      <c r="M73" s="1"/>
      <c r="N73" s="1"/>
      <c r="O73" s="1"/>
    </row>
    <row r="74" spans="1:15">
      <c r="A74" s="1"/>
      <c r="B74" s="1"/>
      <c r="C74" s="1"/>
      <c r="D74" s="1"/>
      <c r="E74" s="1"/>
      <c r="F74" s="1"/>
      <c r="G74" s="1"/>
      <c r="H74" s="1"/>
      <c r="I74" s="1"/>
      <c r="J74" s="1"/>
      <c r="K74" s="1"/>
      <c r="L74" s="1"/>
      <c r="M74" s="1"/>
      <c r="N74" s="1"/>
      <c r="O74" s="1"/>
    </row>
    <row r="75" spans="1:15">
      <c r="A75" s="1"/>
      <c r="B75" s="6" t="s">
        <v>22</v>
      </c>
      <c r="C75" s="6"/>
      <c r="D75" s="6"/>
      <c r="E75" s="6"/>
      <c r="F75" s="6"/>
      <c r="G75" s="6"/>
      <c r="H75" s="6"/>
      <c r="I75" s="6"/>
      <c r="J75" s="6"/>
      <c r="K75" s="6"/>
      <c r="L75" s="1"/>
      <c r="M75" s="1"/>
      <c r="N75" s="1"/>
      <c r="O75" s="1"/>
    </row>
    <row r="76" spans="1:15">
      <c r="A76" s="1"/>
      <c r="B76" s="1"/>
      <c r="C76" s="1"/>
      <c r="D76" s="1"/>
      <c r="E76" s="1"/>
      <c r="F76" s="1"/>
      <c r="G76" s="1"/>
      <c r="H76" s="1"/>
      <c r="I76" s="1"/>
      <c r="J76" s="1"/>
      <c r="K76" s="1"/>
      <c r="L76" s="1"/>
      <c r="M76" s="1"/>
      <c r="N76" s="1"/>
      <c r="O76" s="1"/>
    </row>
    <row r="77" spans="1:15">
      <c r="A77" s="1"/>
      <c r="B77" s="6" t="s">
        <v>32</v>
      </c>
      <c r="C77" s="6"/>
      <c r="D77" s="6"/>
      <c r="E77" s="6"/>
      <c r="F77" s="6"/>
      <c r="G77" s="6"/>
      <c r="H77" s="6"/>
      <c r="I77" s="1"/>
      <c r="J77" s="1"/>
      <c r="K77" s="1"/>
      <c r="L77" s="1"/>
      <c r="M77" s="1"/>
      <c r="N77" s="1"/>
      <c r="O77" s="1"/>
    </row>
    <row r="78" spans="1:15">
      <c r="A78" s="1"/>
      <c r="B78" s="1"/>
      <c r="C78" s="1"/>
      <c r="D78" s="1"/>
      <c r="E78" s="1"/>
      <c r="F78" s="1"/>
      <c r="G78" s="1"/>
      <c r="H78" s="1"/>
      <c r="I78" s="1"/>
      <c r="J78" s="1"/>
      <c r="K78" s="1"/>
      <c r="L78" s="1"/>
      <c r="M78" s="1"/>
      <c r="N78" s="1"/>
      <c r="O78" s="1"/>
    </row>
    <row r="79" spans="1:15">
      <c r="A79" s="1"/>
      <c r="B79" s="6" t="s">
        <v>33</v>
      </c>
      <c r="C79" s="6"/>
      <c r="D79" s="6"/>
      <c r="E79" s="6"/>
      <c r="F79" s="6"/>
      <c r="G79" s="6"/>
      <c r="H79" s="6"/>
      <c r="I79" s="1"/>
      <c r="J79" s="1"/>
      <c r="K79" s="1"/>
      <c r="L79" s="1"/>
      <c r="M79" s="1"/>
      <c r="N79" s="1"/>
      <c r="O79" s="1"/>
    </row>
    <row r="80" spans="1:15">
      <c r="A80" s="1"/>
      <c r="B80" s="1"/>
      <c r="C80" s="1"/>
      <c r="D80" s="1"/>
      <c r="E80" s="1"/>
      <c r="F80" s="1"/>
      <c r="G80" s="1"/>
      <c r="H80" s="1"/>
      <c r="I80" s="1"/>
      <c r="J80" s="1"/>
      <c r="K80" s="1"/>
      <c r="L80" s="1"/>
      <c r="M80" s="1"/>
      <c r="N80" s="1"/>
      <c r="O80" s="1"/>
    </row>
    <row r="81" spans="1:15">
      <c r="A81" s="1"/>
      <c r="B81" s="6" t="s">
        <v>34</v>
      </c>
      <c r="C81" s="6"/>
      <c r="D81" s="6"/>
      <c r="E81" s="6"/>
      <c r="F81" s="6"/>
      <c r="G81" s="1"/>
      <c r="H81" s="1"/>
      <c r="I81" s="1"/>
      <c r="J81" s="1"/>
      <c r="K81" s="1"/>
      <c r="L81" s="1"/>
      <c r="M81" s="1"/>
      <c r="N81" s="1"/>
      <c r="O81" s="1"/>
    </row>
    <row r="82" spans="1:15">
      <c r="A82" s="1"/>
      <c r="B82" s="1"/>
      <c r="C82" s="1"/>
      <c r="D82" s="1"/>
      <c r="E82" s="1"/>
      <c r="F82" s="1"/>
      <c r="G82" s="1"/>
      <c r="H82" s="1"/>
      <c r="I82" s="1"/>
      <c r="J82" s="1"/>
      <c r="K82" s="1"/>
      <c r="L82" s="1"/>
      <c r="M82" s="1"/>
      <c r="N82" s="1"/>
      <c r="O82" s="1"/>
    </row>
    <row r="83" spans="1:15">
      <c r="A83" s="1"/>
      <c r="B83" s="6" t="s">
        <v>35</v>
      </c>
      <c r="C83" s="6"/>
      <c r="D83" s="6"/>
      <c r="E83" s="6"/>
      <c r="F83" s="6"/>
      <c r="G83" s="1"/>
      <c r="H83" s="1"/>
      <c r="I83" s="1"/>
      <c r="J83" s="1"/>
      <c r="K83" s="1"/>
      <c r="L83" s="1"/>
      <c r="M83" s="1"/>
      <c r="N83" s="1"/>
      <c r="O83" s="1"/>
    </row>
    <row r="84" spans="1:15">
      <c r="A84" s="1"/>
      <c r="B84" s="1"/>
      <c r="C84" s="1"/>
      <c r="D84" s="1"/>
      <c r="E84" s="1"/>
      <c r="F84" s="1"/>
      <c r="G84" s="1"/>
      <c r="H84" s="1"/>
      <c r="I84" s="1"/>
      <c r="J84" s="1"/>
      <c r="K84" s="1"/>
      <c r="L84" s="1"/>
      <c r="M84" s="1"/>
      <c r="N84" s="1"/>
      <c r="O84" s="1"/>
    </row>
    <row r="85" spans="1:15">
      <c r="A85" s="1"/>
      <c r="B85" s="5" t="s">
        <v>36</v>
      </c>
      <c r="C85" s="5"/>
      <c r="D85" s="5"/>
      <c r="E85" s="5"/>
      <c r="F85" s="5"/>
      <c r="G85" s="1"/>
      <c r="H85" s="1"/>
      <c r="I85" s="1"/>
      <c r="J85" s="1"/>
      <c r="K85" s="1"/>
      <c r="L85" s="1"/>
      <c r="M85" s="1"/>
      <c r="N85" s="1"/>
      <c r="O85" s="1"/>
    </row>
    <row r="86" spans="1:15">
      <c r="A86" s="1"/>
      <c r="B86" s="1"/>
      <c r="C86" s="1"/>
      <c r="D86" s="1"/>
      <c r="E86" s="1"/>
      <c r="F86" s="1"/>
      <c r="G86" s="1"/>
      <c r="H86" s="1"/>
      <c r="I86" s="1"/>
      <c r="J86" s="1"/>
      <c r="K86" s="1"/>
      <c r="L86" s="1"/>
      <c r="M86" s="1"/>
      <c r="N86" s="1"/>
      <c r="O86" s="1"/>
    </row>
    <row r="87" spans="1:15">
      <c r="A87" s="1"/>
      <c r="B87" s="6" t="s">
        <v>37</v>
      </c>
      <c r="C87" s="6"/>
      <c r="D87" s="6"/>
      <c r="E87" s="6"/>
      <c r="F87" s="6"/>
      <c r="G87" s="1"/>
      <c r="H87" s="1"/>
      <c r="I87" s="1"/>
      <c r="J87" s="1"/>
      <c r="K87" s="1"/>
      <c r="L87" s="1"/>
      <c r="M87" s="1"/>
      <c r="N87" s="1"/>
      <c r="O87" s="1"/>
    </row>
  </sheetData>
  <mergeCells count="41">
    <mergeCell ref="B79:H79"/>
    <mergeCell ref="B81:F81"/>
    <mergeCell ref="B83:F83"/>
    <mergeCell ref="B85:F85"/>
    <mergeCell ref="B87:F87"/>
    <mergeCell ref="B77:H77"/>
    <mergeCell ref="B55:E55"/>
    <mergeCell ref="B57:F57"/>
    <mergeCell ref="B59:F59"/>
    <mergeCell ref="B61:I61"/>
    <mergeCell ref="B63:I63"/>
    <mergeCell ref="B65:I65"/>
    <mergeCell ref="B67:I67"/>
    <mergeCell ref="B69:K69"/>
    <mergeCell ref="B71:K71"/>
    <mergeCell ref="B73:K73"/>
    <mergeCell ref="B75:K75"/>
    <mergeCell ref="B53:G53"/>
    <mergeCell ref="B31:F31"/>
    <mergeCell ref="B33:J33"/>
    <mergeCell ref="B35:K35"/>
    <mergeCell ref="B37:I37"/>
    <mergeCell ref="B39:I39"/>
    <mergeCell ref="B41:O41"/>
    <mergeCell ref="B43:I43"/>
    <mergeCell ref="B45:K45"/>
    <mergeCell ref="B47:K47"/>
    <mergeCell ref="B49:K49"/>
    <mergeCell ref="B51:J51"/>
    <mergeCell ref="B29:G29"/>
    <mergeCell ref="B7:L7"/>
    <mergeCell ref="B9:L9"/>
    <mergeCell ref="B11:I11"/>
    <mergeCell ref="B13:L13"/>
    <mergeCell ref="B15:L15"/>
    <mergeCell ref="B17:I17"/>
    <mergeCell ref="B19:G19"/>
    <mergeCell ref="B21:G21"/>
    <mergeCell ref="B23:G23"/>
    <mergeCell ref="B25:G25"/>
    <mergeCell ref="B27:G27"/>
  </mergeCells>
  <phoneticPr fontId="2"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workbookViewId="0">
      <selection sqref="A1:L1"/>
    </sheetView>
  </sheetViews>
  <sheetFormatPr defaultRowHeight="13.5"/>
  <cols>
    <col min="1" max="1" width="13.25" style="2" customWidth="1"/>
    <col min="2" max="2" width="16.375" style="2" customWidth="1"/>
    <col min="3" max="6" width="15.25" style="2" customWidth="1"/>
    <col min="7" max="16384" width="9" style="2"/>
  </cols>
  <sheetData>
    <row r="1" spans="1:6" ht="18.75">
      <c r="A1" s="556" t="s">
        <v>356</v>
      </c>
      <c r="B1" s="556"/>
      <c r="C1" s="556"/>
      <c r="D1" s="556"/>
      <c r="E1" s="556"/>
      <c r="F1" s="556"/>
    </row>
    <row r="2" spans="1:6" ht="18.75">
      <c r="A2" s="557" t="s">
        <v>295</v>
      </c>
      <c r="B2" s="557"/>
      <c r="C2" s="557"/>
      <c r="D2" s="557"/>
      <c r="E2" s="557"/>
      <c r="F2" s="557"/>
    </row>
    <row r="3" spans="1:6" ht="18.75">
      <c r="A3" s="55"/>
      <c r="B3" s="55"/>
      <c r="C3" s="55"/>
      <c r="D3" s="55"/>
      <c r="E3" s="55"/>
      <c r="F3" s="55"/>
    </row>
    <row r="4" spans="1:6" ht="14.25" thickBot="1">
      <c r="A4" s="558" t="s">
        <v>106</v>
      </c>
      <c r="B4" s="173"/>
      <c r="C4" s="143"/>
      <c r="D4" s="173"/>
      <c r="E4" s="56" t="s">
        <v>296</v>
      </c>
      <c r="F4" s="56"/>
    </row>
    <row r="5" spans="1:6">
      <c r="A5" s="559"/>
      <c r="B5" s="559"/>
      <c r="C5" s="82" t="s">
        <v>165</v>
      </c>
      <c r="D5" s="560"/>
      <c r="E5" s="560"/>
      <c r="F5" s="560"/>
    </row>
    <row r="6" spans="1:6">
      <c r="A6" s="561" t="s">
        <v>289</v>
      </c>
      <c r="B6" s="561" t="s">
        <v>297</v>
      </c>
      <c r="C6" s="562" t="s">
        <v>222</v>
      </c>
      <c r="D6" s="488" t="s">
        <v>286</v>
      </c>
      <c r="E6" s="488" t="s">
        <v>2187</v>
      </c>
      <c r="F6" s="488" t="s">
        <v>2190</v>
      </c>
    </row>
    <row r="7" spans="1:6">
      <c r="A7" s="563"/>
      <c r="B7" s="563"/>
      <c r="C7" s="564"/>
      <c r="D7" s="565" t="s">
        <v>223</v>
      </c>
      <c r="E7" s="565" t="s">
        <v>224</v>
      </c>
      <c r="F7" s="565" t="s">
        <v>225</v>
      </c>
    </row>
    <row r="8" spans="1:6">
      <c r="A8" s="349"/>
      <c r="B8" s="349"/>
      <c r="C8" s="566"/>
      <c r="D8" s="567"/>
      <c r="E8" s="567"/>
      <c r="F8" s="567"/>
    </row>
    <row r="9" spans="1:6">
      <c r="A9" s="568" t="s">
        <v>298</v>
      </c>
      <c r="B9" s="569" t="s">
        <v>299</v>
      </c>
      <c r="C9" s="570">
        <v>3005023</v>
      </c>
      <c r="D9" s="571">
        <v>473187</v>
      </c>
      <c r="E9" s="571">
        <v>1486839</v>
      </c>
      <c r="F9" s="571">
        <v>1044997</v>
      </c>
    </row>
    <row r="10" spans="1:6">
      <c r="A10" s="568"/>
      <c r="B10" s="569" t="s">
        <v>300</v>
      </c>
      <c r="C10" s="570"/>
      <c r="D10" s="571"/>
      <c r="E10" s="571"/>
      <c r="F10" s="571"/>
    </row>
    <row r="11" spans="1:6">
      <c r="A11" s="63" t="s">
        <v>108</v>
      </c>
      <c r="B11" s="568" t="s">
        <v>301</v>
      </c>
      <c r="C11" s="572">
        <v>2178907</v>
      </c>
      <c r="D11" s="573">
        <v>316351</v>
      </c>
      <c r="E11" s="573">
        <v>1009623</v>
      </c>
      <c r="F11" s="573">
        <v>852933</v>
      </c>
    </row>
    <row r="12" spans="1:6">
      <c r="A12" s="63" t="s">
        <v>291</v>
      </c>
      <c r="B12" s="568" t="s">
        <v>302</v>
      </c>
      <c r="C12" s="572">
        <v>319521</v>
      </c>
      <c r="D12" s="573">
        <v>46759</v>
      </c>
      <c r="E12" s="573">
        <v>198275</v>
      </c>
      <c r="F12" s="573">
        <v>74487</v>
      </c>
    </row>
    <row r="13" spans="1:6">
      <c r="A13" s="63" t="s">
        <v>292</v>
      </c>
      <c r="B13" s="568" t="s">
        <v>303</v>
      </c>
      <c r="C13" s="572">
        <v>273288</v>
      </c>
      <c r="D13" s="573">
        <v>46405</v>
      </c>
      <c r="E13" s="573">
        <v>148501</v>
      </c>
      <c r="F13" s="573">
        <v>78382</v>
      </c>
    </row>
    <row r="14" spans="1:6">
      <c r="A14" s="574" t="s">
        <v>293</v>
      </c>
      <c r="B14" s="574" t="s">
        <v>304</v>
      </c>
      <c r="C14" s="572">
        <v>127407</v>
      </c>
      <c r="D14" s="573">
        <v>25636</v>
      </c>
      <c r="E14" s="573">
        <v>77257</v>
      </c>
      <c r="F14" s="573">
        <v>24514</v>
      </c>
    </row>
    <row r="15" spans="1:6">
      <c r="A15" s="568"/>
      <c r="B15" s="568" t="s">
        <v>38</v>
      </c>
      <c r="C15" s="572"/>
      <c r="D15" s="573"/>
      <c r="E15" s="573"/>
      <c r="F15" s="573"/>
    </row>
    <row r="16" spans="1:6">
      <c r="A16" s="568" t="s">
        <v>39</v>
      </c>
      <c r="B16" s="568" t="s">
        <v>305</v>
      </c>
      <c r="C16" s="572">
        <v>170516</v>
      </c>
      <c r="D16" s="573">
        <v>69554</v>
      </c>
      <c r="E16" s="573">
        <v>79520</v>
      </c>
      <c r="F16" s="573">
        <v>21442</v>
      </c>
    </row>
    <row r="17" spans="1:6">
      <c r="A17" s="568" t="s">
        <v>306</v>
      </c>
      <c r="B17" s="568" t="s">
        <v>307</v>
      </c>
      <c r="C17" s="572">
        <v>52338</v>
      </c>
      <c r="D17" s="573">
        <v>10137</v>
      </c>
      <c r="E17" s="573">
        <v>33948</v>
      </c>
      <c r="F17" s="573">
        <v>8253</v>
      </c>
    </row>
    <row r="18" spans="1:6">
      <c r="A18" s="568" t="s">
        <v>308</v>
      </c>
      <c r="B18" s="568" t="s">
        <v>309</v>
      </c>
      <c r="C18" s="572">
        <v>43358</v>
      </c>
      <c r="D18" s="573">
        <v>5838</v>
      </c>
      <c r="E18" s="573">
        <v>29262</v>
      </c>
      <c r="F18" s="573">
        <v>8258</v>
      </c>
    </row>
    <row r="19" spans="1:6">
      <c r="A19" s="568" t="s">
        <v>310</v>
      </c>
      <c r="B19" s="568" t="s">
        <v>311</v>
      </c>
      <c r="C19" s="572">
        <v>19561</v>
      </c>
      <c r="D19" s="573">
        <v>4383</v>
      </c>
      <c r="E19" s="573">
        <v>12309</v>
      </c>
      <c r="F19" s="573">
        <v>2869</v>
      </c>
    </row>
    <row r="20" spans="1:6">
      <c r="A20" s="63" t="s">
        <v>110</v>
      </c>
      <c r="B20" s="568" t="s">
        <v>312</v>
      </c>
      <c r="C20" s="572">
        <v>8996</v>
      </c>
      <c r="D20" s="573">
        <v>1650</v>
      </c>
      <c r="E20" s="573">
        <v>5106</v>
      </c>
      <c r="F20" s="573">
        <v>2240</v>
      </c>
    </row>
    <row r="21" spans="1:6">
      <c r="A21" s="568"/>
      <c r="B21" s="568" t="s">
        <v>38</v>
      </c>
      <c r="C21" s="572"/>
      <c r="D21" s="573"/>
      <c r="E21" s="573"/>
      <c r="F21" s="573"/>
    </row>
    <row r="22" spans="1:6">
      <c r="A22" s="63" t="s">
        <v>111</v>
      </c>
      <c r="B22" s="568" t="s">
        <v>313</v>
      </c>
      <c r="C22" s="572">
        <v>64019</v>
      </c>
      <c r="D22" s="573">
        <v>13424</v>
      </c>
      <c r="E22" s="573">
        <v>43006</v>
      </c>
      <c r="F22" s="573">
        <v>7589</v>
      </c>
    </row>
    <row r="23" spans="1:6">
      <c r="A23" s="63" t="s">
        <v>112</v>
      </c>
      <c r="B23" s="568" t="s">
        <v>314</v>
      </c>
      <c r="C23" s="572">
        <v>18818</v>
      </c>
      <c r="D23" s="573">
        <v>4809</v>
      </c>
      <c r="E23" s="573">
        <v>10997</v>
      </c>
      <c r="F23" s="573">
        <v>3012</v>
      </c>
    </row>
    <row r="24" spans="1:6">
      <c r="A24" s="63" t="s">
        <v>113</v>
      </c>
      <c r="B24" s="568" t="s">
        <v>315</v>
      </c>
      <c r="C24" s="572">
        <v>44570</v>
      </c>
      <c r="D24" s="573">
        <v>7403</v>
      </c>
      <c r="E24" s="573">
        <v>23254</v>
      </c>
      <c r="F24" s="573">
        <v>13913</v>
      </c>
    </row>
    <row r="25" spans="1:6">
      <c r="A25" s="568"/>
      <c r="B25" s="568" t="s">
        <v>38</v>
      </c>
      <c r="C25" s="572"/>
      <c r="D25" s="573"/>
      <c r="E25" s="573"/>
      <c r="F25" s="573"/>
    </row>
    <row r="26" spans="1:6">
      <c r="A26" s="568" t="s">
        <v>316</v>
      </c>
      <c r="B26" s="568" t="s">
        <v>317</v>
      </c>
      <c r="C26" s="572">
        <v>173513</v>
      </c>
      <c r="D26" s="573">
        <v>40309</v>
      </c>
      <c r="E26" s="573">
        <v>92595</v>
      </c>
      <c r="F26" s="573">
        <v>40609</v>
      </c>
    </row>
    <row r="27" spans="1:6">
      <c r="A27" s="63" t="s">
        <v>114</v>
      </c>
      <c r="B27" s="568" t="s">
        <v>318</v>
      </c>
      <c r="C27" s="572">
        <v>537180</v>
      </c>
      <c r="D27" s="573">
        <v>45238</v>
      </c>
      <c r="E27" s="573">
        <v>190361</v>
      </c>
      <c r="F27" s="573">
        <v>301581</v>
      </c>
    </row>
    <row r="28" spans="1:6">
      <c r="A28" s="568" t="s">
        <v>319</v>
      </c>
      <c r="B28" s="568" t="s">
        <v>320</v>
      </c>
      <c r="C28" s="572">
        <v>449957</v>
      </c>
      <c r="D28" s="573">
        <v>35571</v>
      </c>
      <c r="E28" s="573">
        <v>202927</v>
      </c>
      <c r="F28" s="573">
        <v>211459</v>
      </c>
    </row>
    <row r="29" spans="1:6">
      <c r="A29" s="568" t="s">
        <v>321</v>
      </c>
      <c r="B29" s="568" t="s">
        <v>322</v>
      </c>
      <c r="C29" s="572">
        <v>88326</v>
      </c>
      <c r="D29" s="573">
        <v>7682</v>
      </c>
      <c r="E29" s="573">
        <v>54085</v>
      </c>
      <c r="F29" s="573">
        <v>26559</v>
      </c>
    </row>
    <row r="30" spans="1:6">
      <c r="A30" s="568" t="s">
        <v>323</v>
      </c>
      <c r="B30" s="568" t="s">
        <v>324</v>
      </c>
      <c r="C30" s="572">
        <v>81267</v>
      </c>
      <c r="D30" s="573">
        <v>7764</v>
      </c>
      <c r="E30" s="573">
        <v>46500</v>
      </c>
      <c r="F30" s="573">
        <v>27003</v>
      </c>
    </row>
    <row r="31" spans="1:6">
      <c r="A31" s="568" t="s">
        <v>325</v>
      </c>
      <c r="B31" s="568" t="s">
        <v>326</v>
      </c>
      <c r="C31" s="572">
        <v>19663</v>
      </c>
      <c r="D31" s="573">
        <v>2651</v>
      </c>
      <c r="E31" s="573">
        <v>11411</v>
      </c>
      <c r="F31" s="573">
        <v>5601</v>
      </c>
    </row>
    <row r="32" spans="1:6">
      <c r="A32" s="63" t="s">
        <v>115</v>
      </c>
      <c r="B32" s="568" t="s">
        <v>327</v>
      </c>
      <c r="C32" s="572">
        <v>177511</v>
      </c>
      <c r="D32" s="573">
        <v>21943</v>
      </c>
      <c r="E32" s="573">
        <v>126688</v>
      </c>
      <c r="F32" s="573">
        <v>28880</v>
      </c>
    </row>
    <row r="33" spans="1:6">
      <c r="A33" s="568"/>
      <c r="B33" s="568" t="s">
        <v>38</v>
      </c>
      <c r="C33" s="572"/>
      <c r="D33" s="573"/>
      <c r="E33" s="573"/>
      <c r="F33" s="573"/>
    </row>
    <row r="34" spans="1:6">
      <c r="A34" s="568" t="s">
        <v>328</v>
      </c>
      <c r="B34" s="568" t="s">
        <v>329</v>
      </c>
      <c r="C34" s="572">
        <v>67824</v>
      </c>
      <c r="D34" s="573">
        <v>8683</v>
      </c>
      <c r="E34" s="573">
        <v>46008</v>
      </c>
      <c r="F34" s="573">
        <v>13133</v>
      </c>
    </row>
    <row r="35" spans="1:6">
      <c r="A35" s="568" t="s">
        <v>330</v>
      </c>
      <c r="B35" s="568" t="s">
        <v>331</v>
      </c>
      <c r="C35" s="572">
        <v>64719</v>
      </c>
      <c r="D35" s="573">
        <v>12089</v>
      </c>
      <c r="E35" s="573">
        <v>41053</v>
      </c>
      <c r="F35" s="573">
        <v>11577</v>
      </c>
    </row>
    <row r="36" spans="1:6">
      <c r="A36" s="568" t="s">
        <v>332</v>
      </c>
      <c r="B36" s="568" t="s">
        <v>333</v>
      </c>
      <c r="C36" s="572">
        <v>59428</v>
      </c>
      <c r="D36" s="573">
        <v>11271</v>
      </c>
      <c r="E36" s="573">
        <v>33409</v>
      </c>
      <c r="F36" s="573">
        <v>14748</v>
      </c>
    </row>
    <row r="37" spans="1:6">
      <c r="A37" s="63" t="s">
        <v>116</v>
      </c>
      <c r="B37" s="568" t="s">
        <v>334</v>
      </c>
      <c r="C37" s="572">
        <v>490159</v>
      </c>
      <c r="D37" s="573">
        <v>78902</v>
      </c>
      <c r="E37" s="573">
        <v>206603</v>
      </c>
      <c r="F37" s="573">
        <v>204654</v>
      </c>
    </row>
    <row r="38" spans="1:6">
      <c r="A38" s="63" t="s">
        <v>117</v>
      </c>
      <c r="B38" s="568" t="s">
        <v>335</v>
      </c>
      <c r="C38" s="572">
        <v>16822</v>
      </c>
      <c r="D38" s="573">
        <v>2561</v>
      </c>
      <c r="E38" s="573">
        <v>9684</v>
      </c>
      <c r="F38" s="573">
        <v>4577</v>
      </c>
    </row>
    <row r="39" spans="1:6">
      <c r="A39" s="568" t="s">
        <v>336</v>
      </c>
      <c r="B39" s="568" t="s">
        <v>337</v>
      </c>
      <c r="C39" s="572">
        <v>3108</v>
      </c>
      <c r="D39" s="573">
        <v>1095</v>
      </c>
      <c r="E39" s="573">
        <v>1219</v>
      </c>
      <c r="F39" s="573">
        <v>794</v>
      </c>
    </row>
    <row r="40" spans="1:6">
      <c r="A40" s="568"/>
      <c r="B40" s="568" t="s">
        <v>38</v>
      </c>
      <c r="C40" s="572"/>
      <c r="D40" s="573"/>
      <c r="E40" s="573"/>
      <c r="F40" s="573"/>
    </row>
    <row r="41" spans="1:6">
      <c r="A41" s="63" t="s">
        <v>118</v>
      </c>
      <c r="B41" s="568" t="s">
        <v>338</v>
      </c>
      <c r="C41" s="572">
        <v>53383</v>
      </c>
      <c r="D41" s="573">
        <v>6833</v>
      </c>
      <c r="E41" s="573">
        <v>30099</v>
      </c>
      <c r="F41" s="573">
        <v>16451</v>
      </c>
    </row>
    <row r="42" spans="1:6">
      <c r="A42" s="63" t="s">
        <v>119</v>
      </c>
      <c r="B42" s="568" t="s">
        <v>339</v>
      </c>
      <c r="C42" s="572">
        <v>94938</v>
      </c>
      <c r="D42" s="573">
        <v>13003</v>
      </c>
      <c r="E42" s="573">
        <v>44648</v>
      </c>
      <c r="F42" s="573">
        <v>37287</v>
      </c>
    </row>
    <row r="43" spans="1:6">
      <c r="A43" s="63" t="s">
        <v>120</v>
      </c>
      <c r="B43" s="568" t="s">
        <v>340</v>
      </c>
      <c r="C43" s="572">
        <v>15931</v>
      </c>
      <c r="D43" s="573">
        <v>2641</v>
      </c>
      <c r="E43" s="573">
        <v>8994</v>
      </c>
      <c r="F43" s="573">
        <v>4296</v>
      </c>
    </row>
    <row r="44" spans="1:6">
      <c r="A44" s="63" t="s">
        <v>121</v>
      </c>
      <c r="B44" s="568" t="s">
        <v>341</v>
      </c>
      <c r="C44" s="572">
        <v>17483</v>
      </c>
      <c r="D44" s="573">
        <v>4107</v>
      </c>
      <c r="E44" s="573">
        <v>9232</v>
      </c>
      <c r="F44" s="573">
        <v>4144</v>
      </c>
    </row>
    <row r="45" spans="1:6">
      <c r="A45" s="568" t="s">
        <v>342</v>
      </c>
      <c r="B45" s="568" t="s">
        <v>343</v>
      </c>
      <c r="C45" s="572">
        <v>462</v>
      </c>
      <c r="D45" s="573">
        <v>136</v>
      </c>
      <c r="E45" s="573">
        <v>93</v>
      </c>
      <c r="F45" s="573">
        <v>233</v>
      </c>
    </row>
    <row r="46" spans="1:6">
      <c r="A46" s="568"/>
      <c r="B46" s="568" t="s">
        <v>38</v>
      </c>
      <c r="C46" s="572"/>
      <c r="D46" s="573"/>
      <c r="E46" s="573"/>
      <c r="F46" s="573"/>
    </row>
    <row r="47" spans="1:6">
      <c r="A47" s="568" t="s">
        <v>2184</v>
      </c>
      <c r="B47" s="568" t="s">
        <v>344</v>
      </c>
      <c r="C47" s="572">
        <v>41447</v>
      </c>
      <c r="D47" s="573">
        <v>11316</v>
      </c>
      <c r="E47" s="573">
        <v>25249</v>
      </c>
      <c r="F47" s="573">
        <v>4882</v>
      </c>
    </row>
    <row r="48" spans="1:6">
      <c r="A48" s="63" t="s">
        <v>122</v>
      </c>
      <c r="B48" s="568" t="s">
        <v>345</v>
      </c>
      <c r="C48" s="572">
        <v>9260</v>
      </c>
      <c r="D48" s="573">
        <v>2109</v>
      </c>
      <c r="E48" s="573">
        <v>5785</v>
      </c>
      <c r="F48" s="573">
        <v>1366</v>
      </c>
    </row>
    <row r="49" spans="1:6">
      <c r="A49" s="568" t="s">
        <v>346</v>
      </c>
      <c r="B49" s="568" t="s">
        <v>347</v>
      </c>
      <c r="C49" s="572">
        <v>1502</v>
      </c>
      <c r="D49" s="573">
        <v>293</v>
      </c>
      <c r="E49" s="573">
        <v>577</v>
      </c>
      <c r="F49" s="573">
        <v>632</v>
      </c>
    </row>
    <row r="50" spans="1:6">
      <c r="A50" s="63" t="s">
        <v>123</v>
      </c>
      <c r="B50" s="568" t="s">
        <v>348</v>
      </c>
      <c r="C50" s="572">
        <v>2493</v>
      </c>
      <c r="D50" s="573">
        <v>450</v>
      </c>
      <c r="E50" s="573">
        <v>1578</v>
      </c>
      <c r="F50" s="573">
        <v>465</v>
      </c>
    </row>
    <row r="51" spans="1:6">
      <c r="A51" s="568" t="s">
        <v>349</v>
      </c>
      <c r="B51" s="568" t="s">
        <v>350</v>
      </c>
      <c r="C51" s="572">
        <v>10571</v>
      </c>
      <c r="D51" s="573">
        <v>1306</v>
      </c>
      <c r="E51" s="573">
        <v>7456</v>
      </c>
      <c r="F51" s="573">
        <v>1809</v>
      </c>
    </row>
    <row r="52" spans="1:6">
      <c r="A52" s="568"/>
      <c r="B52" s="568" t="s">
        <v>38</v>
      </c>
      <c r="C52" s="572"/>
      <c r="D52" s="573"/>
      <c r="E52" s="573"/>
      <c r="F52" s="573"/>
    </row>
    <row r="53" spans="1:6">
      <c r="A53" s="568" t="s">
        <v>351</v>
      </c>
      <c r="B53" s="568" t="s">
        <v>352</v>
      </c>
      <c r="C53" s="572">
        <v>11326</v>
      </c>
      <c r="D53" s="573">
        <v>2061</v>
      </c>
      <c r="E53" s="573">
        <v>3441</v>
      </c>
      <c r="F53" s="573">
        <v>5824</v>
      </c>
    </row>
    <row r="54" spans="1:6">
      <c r="A54" s="63" t="s">
        <v>125</v>
      </c>
      <c r="B54" s="568" t="s">
        <v>353</v>
      </c>
      <c r="C54" s="572">
        <v>104</v>
      </c>
      <c r="D54" s="573">
        <v>26</v>
      </c>
      <c r="E54" s="573">
        <v>55</v>
      </c>
      <c r="F54" s="573">
        <v>23</v>
      </c>
    </row>
    <row r="55" spans="1:6">
      <c r="A55" s="568" t="s">
        <v>354</v>
      </c>
      <c r="B55" s="568" t="s">
        <v>355</v>
      </c>
      <c r="C55" s="572">
        <v>94470</v>
      </c>
      <c r="D55" s="573">
        <v>35949</v>
      </c>
      <c r="E55" s="573">
        <v>49687</v>
      </c>
      <c r="F55" s="573">
        <v>8834</v>
      </c>
    </row>
    <row r="56" spans="1:6" ht="14.25" thickBot="1">
      <c r="A56" s="575"/>
      <c r="B56" s="576"/>
      <c r="C56" s="577"/>
      <c r="D56" s="578"/>
      <c r="E56" s="578"/>
      <c r="F56" s="578"/>
    </row>
    <row r="57" spans="1:6" ht="14.25">
      <c r="A57" s="219"/>
      <c r="B57" s="219"/>
      <c r="C57" s="219"/>
      <c r="D57" s="219"/>
      <c r="E57" s="219"/>
      <c r="F57" s="219"/>
    </row>
    <row r="58" spans="1:6" ht="14.25">
      <c r="A58" s="219"/>
      <c r="B58" s="219"/>
      <c r="C58" s="219"/>
      <c r="D58" s="219"/>
      <c r="E58" s="219"/>
      <c r="F58" s="219"/>
    </row>
    <row r="59" spans="1:6" ht="14.25">
      <c r="A59" s="219"/>
      <c r="B59" s="219"/>
      <c r="C59" s="219"/>
      <c r="D59" s="219"/>
      <c r="E59" s="219"/>
      <c r="F59" s="219"/>
    </row>
    <row r="60" spans="1:6" ht="14.25">
      <c r="A60" s="219"/>
      <c r="B60" s="219"/>
      <c r="C60" s="219"/>
      <c r="D60" s="219"/>
      <c r="E60" s="219"/>
      <c r="F60" s="219"/>
    </row>
    <row r="61" spans="1:6" ht="14.25">
      <c r="A61" s="219"/>
      <c r="B61" s="219"/>
      <c r="C61" s="219"/>
      <c r="D61" s="219"/>
      <c r="E61" s="219"/>
      <c r="F61" s="219"/>
    </row>
    <row r="62" spans="1:6" ht="14.25">
      <c r="A62" s="219"/>
      <c r="B62" s="219"/>
      <c r="C62" s="219"/>
      <c r="D62" s="219"/>
      <c r="E62" s="219"/>
      <c r="F62" s="219"/>
    </row>
    <row r="63" spans="1:6" ht="14.25">
      <c r="A63" s="219"/>
      <c r="B63" s="219"/>
      <c r="C63" s="219"/>
      <c r="D63" s="219"/>
      <c r="E63" s="219"/>
      <c r="F63" s="219"/>
    </row>
    <row r="64" spans="1:6" ht="14.25">
      <c r="A64" s="219"/>
      <c r="B64" s="219"/>
      <c r="C64" s="219"/>
      <c r="D64" s="219"/>
      <c r="E64" s="219"/>
      <c r="F64" s="219"/>
    </row>
  </sheetData>
  <mergeCells count="4">
    <mergeCell ref="A1:F1"/>
    <mergeCell ref="A2:F2"/>
    <mergeCell ref="E4:F4"/>
    <mergeCell ref="C6:C7"/>
  </mergeCells>
  <phoneticPr fontId="2" type="noConversion"/>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9"/>
  <sheetViews>
    <sheetView workbookViewId="0">
      <selection sqref="A1:L1"/>
    </sheetView>
  </sheetViews>
  <sheetFormatPr defaultRowHeight="13.5"/>
  <cols>
    <col min="1" max="1" width="16" style="2" customWidth="1"/>
    <col min="2" max="2" width="19" style="2" customWidth="1"/>
    <col min="3" max="6" width="12" style="2" customWidth="1"/>
    <col min="7" max="16384" width="9" style="2"/>
  </cols>
  <sheetData>
    <row r="1" spans="1:6" ht="18.75">
      <c r="A1" s="532" t="s">
        <v>438</v>
      </c>
      <c r="B1" s="295"/>
      <c r="C1" s="295"/>
      <c r="D1" s="295"/>
      <c r="E1" s="295"/>
      <c r="F1" s="295"/>
    </row>
    <row r="2" spans="1:6" ht="18.75">
      <c r="A2" s="532" t="s">
        <v>357</v>
      </c>
      <c r="B2" s="295"/>
      <c r="C2" s="295"/>
      <c r="D2" s="295"/>
      <c r="E2" s="295"/>
      <c r="F2" s="295"/>
    </row>
    <row r="3" spans="1:6" ht="18.75">
      <c r="A3" s="55"/>
      <c r="B3" s="55"/>
      <c r="C3" s="12"/>
      <c r="D3" s="12"/>
      <c r="E3" s="12"/>
      <c r="F3" s="12"/>
    </row>
    <row r="4" spans="1:6" ht="14.25" thickBot="1">
      <c r="A4" s="111" t="s">
        <v>106</v>
      </c>
      <c r="B4" s="173"/>
      <c r="C4" s="483"/>
      <c r="D4" s="443"/>
      <c r="E4" s="13" t="s">
        <v>358</v>
      </c>
      <c r="F4" s="13"/>
    </row>
    <row r="5" spans="1:6">
      <c r="A5" s="533" t="s">
        <v>517</v>
      </c>
      <c r="B5" s="533" t="s">
        <v>359</v>
      </c>
      <c r="C5" s="82" t="s">
        <v>165</v>
      </c>
      <c r="D5" s="534"/>
      <c r="E5" s="534"/>
      <c r="F5" s="534"/>
    </row>
    <row r="6" spans="1:6">
      <c r="A6" s="535"/>
      <c r="B6" s="535"/>
      <c r="C6" s="536" t="s">
        <v>222</v>
      </c>
      <c r="D6" s="488" t="s">
        <v>286</v>
      </c>
      <c r="E6" s="488" t="s">
        <v>2187</v>
      </c>
      <c r="F6" s="488" t="s">
        <v>2190</v>
      </c>
    </row>
    <row r="7" spans="1:6">
      <c r="A7" s="537"/>
      <c r="B7" s="537"/>
      <c r="C7" s="538"/>
      <c r="D7" s="539" t="s">
        <v>223</v>
      </c>
      <c r="E7" s="539" t="s">
        <v>224</v>
      </c>
      <c r="F7" s="539" t="s">
        <v>225</v>
      </c>
    </row>
    <row r="8" spans="1:6">
      <c r="A8" s="349"/>
      <c r="B8" s="349"/>
      <c r="C8" s="540"/>
      <c r="D8" s="541"/>
      <c r="E8" s="541"/>
      <c r="F8" s="541"/>
    </row>
    <row r="9" spans="1:6">
      <c r="A9" s="63" t="s">
        <v>439</v>
      </c>
      <c r="B9" s="542" t="s">
        <v>222</v>
      </c>
      <c r="C9" s="543">
        <v>138498</v>
      </c>
      <c r="D9" s="544">
        <v>117464</v>
      </c>
      <c r="E9" s="544">
        <v>5853</v>
      </c>
      <c r="F9" s="544">
        <v>15181</v>
      </c>
    </row>
    <row r="10" spans="1:6">
      <c r="A10" s="63" t="s">
        <v>440</v>
      </c>
      <c r="B10" s="545" t="s">
        <v>360</v>
      </c>
      <c r="C10" s="546">
        <v>11</v>
      </c>
      <c r="D10" s="547">
        <v>11</v>
      </c>
      <c r="E10" s="547"/>
      <c r="F10" s="547"/>
    </row>
    <row r="11" spans="1:6">
      <c r="A11" s="32" t="s">
        <v>441</v>
      </c>
      <c r="B11" s="545" t="s">
        <v>361</v>
      </c>
      <c r="C11" s="546">
        <v>759</v>
      </c>
      <c r="D11" s="547">
        <v>664</v>
      </c>
      <c r="E11" s="547">
        <v>33</v>
      </c>
      <c r="F11" s="547">
        <v>62</v>
      </c>
    </row>
    <row r="12" spans="1:6">
      <c r="A12" s="63" t="s">
        <v>2191</v>
      </c>
      <c r="B12" s="545" t="s">
        <v>362</v>
      </c>
      <c r="C12" s="546">
        <v>957</v>
      </c>
      <c r="D12" s="547">
        <v>657</v>
      </c>
      <c r="E12" s="547">
        <v>51</v>
      </c>
      <c r="F12" s="547">
        <v>249</v>
      </c>
    </row>
    <row r="13" spans="1:6">
      <c r="A13" s="63" t="s">
        <v>442</v>
      </c>
      <c r="B13" s="545" t="s">
        <v>363</v>
      </c>
      <c r="C13" s="546">
        <v>13</v>
      </c>
      <c r="D13" s="547">
        <v>13</v>
      </c>
      <c r="E13" s="547"/>
      <c r="F13" s="547"/>
    </row>
    <row r="14" spans="1:6">
      <c r="A14" s="63" t="s">
        <v>443</v>
      </c>
      <c r="B14" s="545" t="s">
        <v>364</v>
      </c>
      <c r="C14" s="546">
        <v>99</v>
      </c>
      <c r="D14" s="547">
        <v>93</v>
      </c>
      <c r="E14" s="547"/>
      <c r="F14" s="547">
        <v>6</v>
      </c>
    </row>
    <row r="15" spans="1:6">
      <c r="A15" s="63" t="s">
        <v>444</v>
      </c>
      <c r="B15" s="545" t="s">
        <v>365</v>
      </c>
      <c r="C15" s="546">
        <v>693</v>
      </c>
      <c r="D15" s="547">
        <v>595</v>
      </c>
      <c r="E15" s="547">
        <v>11</v>
      </c>
      <c r="F15" s="547">
        <v>87</v>
      </c>
    </row>
    <row r="16" spans="1:6">
      <c r="A16" s="63" t="s">
        <v>445</v>
      </c>
      <c r="B16" s="545" t="s">
        <v>366</v>
      </c>
      <c r="C16" s="546">
        <v>4</v>
      </c>
      <c r="D16" s="547"/>
      <c r="E16" s="547">
        <v>3</v>
      </c>
      <c r="F16" s="547">
        <v>1</v>
      </c>
    </row>
    <row r="17" spans="1:6">
      <c r="A17" s="63" t="s">
        <v>446</v>
      </c>
      <c r="B17" s="545" t="s">
        <v>367</v>
      </c>
      <c r="C17" s="546">
        <v>129</v>
      </c>
      <c r="D17" s="547">
        <v>59</v>
      </c>
      <c r="E17" s="547">
        <v>31</v>
      </c>
      <c r="F17" s="547">
        <v>39</v>
      </c>
    </row>
    <row r="18" spans="1:6">
      <c r="A18" s="63" t="s">
        <v>447</v>
      </c>
      <c r="B18" s="545" t="s">
        <v>368</v>
      </c>
      <c r="C18" s="546">
        <v>159</v>
      </c>
      <c r="D18" s="547">
        <v>107</v>
      </c>
      <c r="E18" s="547">
        <v>4</v>
      </c>
      <c r="F18" s="547">
        <v>48</v>
      </c>
    </row>
    <row r="19" spans="1:6">
      <c r="A19" s="63" t="s">
        <v>448</v>
      </c>
      <c r="B19" s="545" t="s">
        <v>369</v>
      </c>
      <c r="C19" s="546">
        <v>4</v>
      </c>
      <c r="D19" s="547">
        <v>3</v>
      </c>
      <c r="E19" s="547"/>
      <c r="F19" s="547">
        <v>1</v>
      </c>
    </row>
    <row r="20" spans="1:6">
      <c r="A20" s="63" t="s">
        <v>449</v>
      </c>
      <c r="B20" s="545" t="s">
        <v>370</v>
      </c>
      <c r="C20" s="546">
        <v>1352</v>
      </c>
      <c r="D20" s="547">
        <v>1111</v>
      </c>
      <c r="E20" s="547">
        <v>54</v>
      </c>
      <c r="F20" s="547">
        <v>187</v>
      </c>
    </row>
    <row r="21" spans="1:6">
      <c r="A21" s="63" t="s">
        <v>450</v>
      </c>
      <c r="B21" s="545" t="s">
        <v>371</v>
      </c>
      <c r="C21" s="546">
        <v>805</v>
      </c>
      <c r="D21" s="547">
        <v>712</v>
      </c>
      <c r="E21" s="547">
        <v>40</v>
      </c>
      <c r="F21" s="547">
        <v>53</v>
      </c>
    </row>
    <row r="22" spans="1:6">
      <c r="A22" s="63" t="s">
        <v>451</v>
      </c>
      <c r="B22" s="545" t="s">
        <v>372</v>
      </c>
      <c r="C22" s="546">
        <v>21</v>
      </c>
      <c r="D22" s="547">
        <v>21</v>
      </c>
      <c r="E22" s="547"/>
      <c r="F22" s="547"/>
    </row>
    <row r="23" spans="1:6">
      <c r="A23" s="63" t="s">
        <v>452</v>
      </c>
      <c r="B23" s="545" t="s">
        <v>373</v>
      </c>
      <c r="C23" s="546">
        <v>10</v>
      </c>
      <c r="D23" s="547">
        <v>9</v>
      </c>
      <c r="E23" s="547">
        <v>1</v>
      </c>
      <c r="F23" s="547"/>
    </row>
    <row r="24" spans="1:6">
      <c r="A24" s="63" t="s">
        <v>453</v>
      </c>
      <c r="B24" s="545" t="s">
        <v>374</v>
      </c>
      <c r="C24" s="546">
        <v>5</v>
      </c>
      <c r="D24" s="547">
        <v>4</v>
      </c>
      <c r="E24" s="547">
        <v>1</v>
      </c>
      <c r="F24" s="547"/>
    </row>
    <row r="25" spans="1:6">
      <c r="A25" s="63" t="s">
        <v>454</v>
      </c>
      <c r="B25" s="545" t="s">
        <v>375</v>
      </c>
      <c r="C25" s="546">
        <v>8</v>
      </c>
      <c r="D25" s="547">
        <v>8</v>
      </c>
      <c r="E25" s="547"/>
      <c r="F25" s="547"/>
    </row>
    <row r="26" spans="1:6">
      <c r="A26" s="63" t="s">
        <v>455</v>
      </c>
      <c r="B26" s="545" t="s">
        <v>376</v>
      </c>
      <c r="C26" s="546">
        <v>36</v>
      </c>
      <c r="D26" s="547">
        <v>27</v>
      </c>
      <c r="E26" s="547">
        <v>1</v>
      </c>
      <c r="F26" s="547">
        <v>8</v>
      </c>
    </row>
    <row r="27" spans="1:6">
      <c r="A27" s="63" t="s">
        <v>456</v>
      </c>
      <c r="B27" s="545" t="s">
        <v>377</v>
      </c>
      <c r="C27" s="546">
        <v>154</v>
      </c>
      <c r="D27" s="547">
        <v>26</v>
      </c>
      <c r="E27" s="547">
        <v>15</v>
      </c>
      <c r="F27" s="547">
        <v>113</v>
      </c>
    </row>
    <row r="28" spans="1:6">
      <c r="A28" s="63" t="s">
        <v>457</v>
      </c>
      <c r="B28" s="545" t="s">
        <v>378</v>
      </c>
      <c r="C28" s="546">
        <v>884</v>
      </c>
      <c r="D28" s="547">
        <v>732</v>
      </c>
      <c r="E28" s="547">
        <v>16</v>
      </c>
      <c r="F28" s="547">
        <v>136</v>
      </c>
    </row>
    <row r="29" spans="1:6">
      <c r="A29" s="63" t="s">
        <v>458</v>
      </c>
      <c r="B29" s="545" t="s">
        <v>379</v>
      </c>
      <c r="C29" s="546">
        <v>15</v>
      </c>
      <c r="D29" s="547">
        <v>1</v>
      </c>
      <c r="E29" s="547"/>
      <c r="F29" s="547">
        <v>14</v>
      </c>
    </row>
    <row r="30" spans="1:6">
      <c r="A30" s="63" t="s">
        <v>459</v>
      </c>
      <c r="B30" s="545" t="s">
        <v>380</v>
      </c>
      <c r="C30" s="546">
        <v>11</v>
      </c>
      <c r="D30" s="547">
        <v>8</v>
      </c>
      <c r="E30" s="547"/>
      <c r="F30" s="547">
        <v>3</v>
      </c>
    </row>
    <row r="31" spans="1:6">
      <c r="A31" s="63" t="s">
        <v>460</v>
      </c>
      <c r="B31" s="545" t="s">
        <v>381</v>
      </c>
      <c r="C31" s="546">
        <v>1255</v>
      </c>
      <c r="D31" s="547">
        <v>1069</v>
      </c>
      <c r="E31" s="547">
        <v>71</v>
      </c>
      <c r="F31" s="547">
        <v>115</v>
      </c>
    </row>
    <row r="32" spans="1:6">
      <c r="A32" s="63" t="s">
        <v>461</v>
      </c>
      <c r="B32" s="545" t="s">
        <v>382</v>
      </c>
      <c r="C32" s="546">
        <v>5128</v>
      </c>
      <c r="D32" s="547">
        <v>4315</v>
      </c>
      <c r="E32" s="547">
        <v>246</v>
      </c>
      <c r="F32" s="547">
        <v>567</v>
      </c>
    </row>
    <row r="33" spans="1:6">
      <c r="A33" s="63" t="s">
        <v>462</v>
      </c>
      <c r="B33" s="545" t="s">
        <v>383</v>
      </c>
      <c r="C33" s="546">
        <v>14552</v>
      </c>
      <c r="D33" s="547">
        <v>12659</v>
      </c>
      <c r="E33" s="547">
        <v>521</v>
      </c>
      <c r="F33" s="547">
        <v>1372</v>
      </c>
    </row>
    <row r="34" spans="1:6">
      <c r="A34" s="63" t="s">
        <v>463</v>
      </c>
      <c r="B34" s="545" t="s">
        <v>384</v>
      </c>
      <c r="C34" s="546">
        <v>26</v>
      </c>
      <c r="D34" s="547">
        <v>19</v>
      </c>
      <c r="E34" s="547"/>
      <c r="F34" s="547">
        <v>7</v>
      </c>
    </row>
    <row r="35" spans="1:6">
      <c r="A35" s="63" t="s">
        <v>464</v>
      </c>
      <c r="B35" s="545" t="s">
        <v>385</v>
      </c>
      <c r="C35" s="546">
        <v>36</v>
      </c>
      <c r="D35" s="547">
        <v>33</v>
      </c>
      <c r="E35" s="547">
        <v>1</v>
      </c>
      <c r="F35" s="547">
        <v>2</v>
      </c>
    </row>
    <row r="36" spans="1:6">
      <c r="A36" s="63" t="s">
        <v>465</v>
      </c>
      <c r="B36" s="545" t="s">
        <v>386</v>
      </c>
      <c r="C36" s="546">
        <v>8</v>
      </c>
      <c r="D36" s="547">
        <v>8</v>
      </c>
      <c r="E36" s="547"/>
      <c r="F36" s="547"/>
    </row>
    <row r="37" spans="1:6">
      <c r="A37" s="63" t="s">
        <v>466</v>
      </c>
      <c r="B37" s="545" t="s">
        <v>387</v>
      </c>
      <c r="C37" s="546">
        <v>264</v>
      </c>
      <c r="D37" s="547">
        <v>248</v>
      </c>
      <c r="E37" s="547">
        <v>1</v>
      </c>
      <c r="F37" s="547">
        <v>15</v>
      </c>
    </row>
    <row r="38" spans="1:6">
      <c r="A38" s="63" t="s">
        <v>467</v>
      </c>
      <c r="B38" s="545" t="s">
        <v>388</v>
      </c>
      <c r="C38" s="546">
        <v>16</v>
      </c>
      <c r="D38" s="547">
        <v>6</v>
      </c>
      <c r="E38" s="547">
        <v>2</v>
      </c>
      <c r="F38" s="547">
        <v>8</v>
      </c>
    </row>
    <row r="39" spans="1:6">
      <c r="A39" s="63" t="s">
        <v>468</v>
      </c>
      <c r="B39" s="545" t="s">
        <v>389</v>
      </c>
      <c r="C39" s="546"/>
      <c r="D39" s="547"/>
      <c r="E39" s="547"/>
      <c r="F39" s="547"/>
    </row>
    <row r="40" spans="1:6">
      <c r="A40" s="63" t="s">
        <v>469</v>
      </c>
      <c r="B40" s="545" t="s">
        <v>390</v>
      </c>
      <c r="C40" s="546">
        <v>213</v>
      </c>
      <c r="D40" s="547">
        <v>208</v>
      </c>
      <c r="E40" s="547">
        <v>1</v>
      </c>
      <c r="F40" s="547">
        <v>4</v>
      </c>
    </row>
    <row r="41" spans="1:6">
      <c r="A41" s="63" t="s">
        <v>470</v>
      </c>
      <c r="B41" s="545" t="s">
        <v>391</v>
      </c>
      <c r="C41" s="546">
        <v>686</v>
      </c>
      <c r="D41" s="547">
        <v>532</v>
      </c>
      <c r="E41" s="547">
        <v>67</v>
      </c>
      <c r="F41" s="547">
        <v>87</v>
      </c>
    </row>
    <row r="42" spans="1:6">
      <c r="A42" s="63" t="s">
        <v>471</v>
      </c>
      <c r="B42" s="545" t="s">
        <v>392</v>
      </c>
      <c r="C42" s="546">
        <v>2020</v>
      </c>
      <c r="D42" s="547">
        <v>1288</v>
      </c>
      <c r="E42" s="547">
        <v>46</v>
      </c>
      <c r="F42" s="547">
        <v>686</v>
      </c>
    </row>
    <row r="43" spans="1:6">
      <c r="A43" s="63" t="s">
        <v>472</v>
      </c>
      <c r="B43" s="545" t="s">
        <v>393</v>
      </c>
      <c r="C43" s="546">
        <v>49678</v>
      </c>
      <c r="D43" s="547">
        <v>42278</v>
      </c>
      <c r="E43" s="547">
        <v>2595</v>
      </c>
      <c r="F43" s="547">
        <v>4805</v>
      </c>
    </row>
    <row r="44" spans="1:6">
      <c r="A44" s="63" t="s">
        <v>473</v>
      </c>
      <c r="B44" s="545" t="s">
        <v>394</v>
      </c>
      <c r="C44" s="546">
        <v>2</v>
      </c>
      <c r="D44" s="547"/>
      <c r="E44" s="547">
        <v>1</v>
      </c>
      <c r="F44" s="547">
        <v>1</v>
      </c>
    </row>
    <row r="45" spans="1:6">
      <c r="A45" s="63" t="s">
        <v>474</v>
      </c>
      <c r="B45" s="545" t="s">
        <v>395</v>
      </c>
      <c r="C45" s="546">
        <v>2</v>
      </c>
      <c r="D45" s="547">
        <v>2</v>
      </c>
      <c r="E45" s="547"/>
      <c r="F45" s="547"/>
    </row>
    <row r="46" spans="1:6">
      <c r="A46" s="63" t="s">
        <v>475</v>
      </c>
      <c r="B46" s="545" t="s">
        <v>396</v>
      </c>
      <c r="C46" s="546">
        <v>5</v>
      </c>
      <c r="D46" s="547">
        <v>4</v>
      </c>
      <c r="E46" s="547"/>
      <c r="F46" s="547">
        <v>1</v>
      </c>
    </row>
    <row r="47" spans="1:6">
      <c r="A47" s="63" t="s">
        <v>476</v>
      </c>
      <c r="B47" s="548" t="s">
        <v>397</v>
      </c>
      <c r="C47" s="549">
        <v>135</v>
      </c>
      <c r="D47" s="550">
        <v>110</v>
      </c>
      <c r="E47" s="550"/>
      <c r="F47" s="550">
        <v>25</v>
      </c>
    </row>
    <row r="48" spans="1:6">
      <c r="A48" s="63" t="s">
        <v>477</v>
      </c>
      <c r="B48" s="548" t="s">
        <v>398</v>
      </c>
      <c r="C48" s="549">
        <v>187</v>
      </c>
      <c r="D48" s="550">
        <v>140</v>
      </c>
      <c r="E48" s="550">
        <v>3</v>
      </c>
      <c r="F48" s="550">
        <v>44</v>
      </c>
    </row>
    <row r="49" spans="1:6">
      <c r="A49" s="63" t="s">
        <v>478</v>
      </c>
      <c r="B49" s="548" t="s">
        <v>399</v>
      </c>
      <c r="C49" s="549">
        <v>135</v>
      </c>
      <c r="D49" s="550">
        <v>75</v>
      </c>
      <c r="E49" s="550">
        <v>9</v>
      </c>
      <c r="F49" s="550">
        <v>51</v>
      </c>
    </row>
    <row r="50" spans="1:6">
      <c r="A50" s="63" t="s">
        <v>479</v>
      </c>
      <c r="B50" s="548" t="s">
        <v>400</v>
      </c>
      <c r="C50" s="549">
        <v>7</v>
      </c>
      <c r="D50" s="550">
        <v>7</v>
      </c>
      <c r="E50" s="550"/>
      <c r="F50" s="550"/>
    </row>
    <row r="51" spans="1:6">
      <c r="A51" s="63" t="s">
        <v>480</v>
      </c>
      <c r="B51" s="548" t="s">
        <v>401</v>
      </c>
      <c r="C51" s="549">
        <v>4</v>
      </c>
      <c r="D51" s="550">
        <v>4</v>
      </c>
      <c r="E51" s="550"/>
      <c r="F51" s="550"/>
    </row>
    <row r="52" spans="1:6">
      <c r="A52" s="63" t="s">
        <v>481</v>
      </c>
      <c r="B52" s="548" t="s">
        <v>402</v>
      </c>
      <c r="C52" s="549">
        <v>51</v>
      </c>
      <c r="D52" s="550">
        <v>45</v>
      </c>
      <c r="E52" s="550">
        <v>1</v>
      </c>
      <c r="F52" s="550">
        <v>5</v>
      </c>
    </row>
    <row r="53" spans="1:6">
      <c r="A53" s="63" t="s">
        <v>482</v>
      </c>
      <c r="B53" s="548" t="s">
        <v>403</v>
      </c>
      <c r="C53" s="549">
        <v>7</v>
      </c>
      <c r="D53" s="550">
        <v>7</v>
      </c>
      <c r="E53" s="550"/>
      <c r="F53" s="550"/>
    </row>
    <row r="54" spans="1:6">
      <c r="A54" s="63" t="s">
        <v>483</v>
      </c>
      <c r="B54" s="548" t="s">
        <v>404</v>
      </c>
      <c r="C54" s="549">
        <v>3035</v>
      </c>
      <c r="D54" s="550">
        <v>2629</v>
      </c>
      <c r="E54" s="550">
        <v>61</v>
      </c>
      <c r="F54" s="550">
        <v>345</v>
      </c>
    </row>
    <row r="55" spans="1:6">
      <c r="A55" s="63" t="s">
        <v>484</v>
      </c>
      <c r="B55" s="548" t="s">
        <v>405</v>
      </c>
      <c r="C55" s="549">
        <v>8</v>
      </c>
      <c r="D55" s="550">
        <v>7</v>
      </c>
      <c r="E55" s="550"/>
      <c r="F55" s="550">
        <v>1</v>
      </c>
    </row>
    <row r="56" spans="1:6">
      <c r="A56" s="63" t="s">
        <v>485</v>
      </c>
      <c r="B56" s="548" t="s">
        <v>406</v>
      </c>
      <c r="C56" s="549">
        <v>132</v>
      </c>
      <c r="D56" s="550">
        <v>94</v>
      </c>
      <c r="E56" s="550">
        <v>4</v>
      </c>
      <c r="F56" s="550">
        <v>34</v>
      </c>
    </row>
    <row r="57" spans="1:6">
      <c r="A57" s="63" t="s">
        <v>486</v>
      </c>
      <c r="B57" s="548" t="s">
        <v>407</v>
      </c>
      <c r="C57" s="549">
        <v>262</v>
      </c>
      <c r="D57" s="550">
        <v>234</v>
      </c>
      <c r="E57" s="550"/>
      <c r="F57" s="550">
        <v>28</v>
      </c>
    </row>
    <row r="58" spans="1:6">
      <c r="A58" s="63" t="s">
        <v>487</v>
      </c>
      <c r="B58" s="548" t="s">
        <v>408</v>
      </c>
      <c r="C58" s="549">
        <v>1</v>
      </c>
      <c r="D58" s="550">
        <v>1</v>
      </c>
      <c r="E58" s="550"/>
      <c r="F58" s="550"/>
    </row>
    <row r="59" spans="1:6">
      <c r="A59" s="63" t="s">
        <v>488</v>
      </c>
      <c r="B59" s="548" t="s">
        <v>409</v>
      </c>
      <c r="C59" s="549">
        <v>8</v>
      </c>
      <c r="D59" s="550">
        <v>1</v>
      </c>
      <c r="E59" s="550"/>
      <c r="F59" s="550">
        <v>7</v>
      </c>
    </row>
    <row r="60" spans="1:6">
      <c r="A60" s="63" t="s">
        <v>489</v>
      </c>
      <c r="B60" s="548" t="s">
        <v>410</v>
      </c>
      <c r="C60" s="549">
        <v>5</v>
      </c>
      <c r="D60" s="550">
        <v>5</v>
      </c>
      <c r="E60" s="550"/>
      <c r="F60" s="550"/>
    </row>
    <row r="61" spans="1:6">
      <c r="A61" s="63" t="s">
        <v>490</v>
      </c>
      <c r="B61" s="548" t="s">
        <v>411</v>
      </c>
      <c r="C61" s="549">
        <v>72</v>
      </c>
      <c r="D61" s="550">
        <v>50</v>
      </c>
      <c r="E61" s="550">
        <v>3</v>
      </c>
      <c r="F61" s="550">
        <v>19</v>
      </c>
    </row>
    <row r="62" spans="1:6">
      <c r="A62" s="63" t="s">
        <v>491</v>
      </c>
      <c r="B62" s="548" t="s">
        <v>412</v>
      </c>
      <c r="C62" s="549">
        <v>22</v>
      </c>
      <c r="D62" s="550">
        <v>16</v>
      </c>
      <c r="E62" s="550"/>
      <c r="F62" s="550">
        <v>6</v>
      </c>
    </row>
    <row r="63" spans="1:6">
      <c r="A63" s="63" t="s">
        <v>492</v>
      </c>
      <c r="B63" s="548" t="s">
        <v>413</v>
      </c>
      <c r="C63" s="549">
        <v>10793</v>
      </c>
      <c r="D63" s="550">
        <v>8985</v>
      </c>
      <c r="E63" s="550">
        <v>241</v>
      </c>
      <c r="F63" s="550">
        <v>1567</v>
      </c>
    </row>
    <row r="64" spans="1:6">
      <c r="A64" s="63" t="s">
        <v>493</v>
      </c>
      <c r="B64" s="548" t="s">
        <v>414</v>
      </c>
      <c r="C64" s="549">
        <v>4</v>
      </c>
      <c r="D64" s="550">
        <v>4</v>
      </c>
      <c r="E64" s="550"/>
      <c r="F64" s="550"/>
    </row>
    <row r="65" spans="1:6">
      <c r="A65" s="63" t="s">
        <v>494</v>
      </c>
      <c r="B65" s="548" t="s">
        <v>415</v>
      </c>
      <c r="C65" s="549">
        <v>183</v>
      </c>
      <c r="D65" s="550">
        <v>139</v>
      </c>
      <c r="E65" s="550">
        <v>23</v>
      </c>
      <c r="F65" s="550">
        <v>21</v>
      </c>
    </row>
    <row r="66" spans="1:6">
      <c r="A66" s="63" t="s">
        <v>495</v>
      </c>
      <c r="B66" s="548" t="s">
        <v>416</v>
      </c>
      <c r="C66" s="549">
        <v>1</v>
      </c>
      <c r="D66" s="550">
        <v>1</v>
      </c>
      <c r="E66" s="550"/>
      <c r="F66" s="550"/>
    </row>
    <row r="67" spans="1:6">
      <c r="A67" s="63" t="s">
        <v>496</v>
      </c>
      <c r="B67" s="548" t="s">
        <v>417</v>
      </c>
      <c r="C67" s="549">
        <v>24</v>
      </c>
      <c r="D67" s="550">
        <v>15</v>
      </c>
      <c r="E67" s="550">
        <v>9</v>
      </c>
      <c r="F67" s="550"/>
    </row>
    <row r="68" spans="1:6">
      <c r="A68" s="63" t="s">
        <v>497</v>
      </c>
      <c r="B68" s="548" t="s">
        <v>418</v>
      </c>
      <c r="C68" s="549">
        <v>39</v>
      </c>
      <c r="D68" s="550">
        <v>38</v>
      </c>
      <c r="E68" s="550"/>
      <c r="F68" s="550">
        <v>1</v>
      </c>
    </row>
    <row r="69" spans="1:6">
      <c r="A69" s="63" t="s">
        <v>498</v>
      </c>
      <c r="B69" s="548" t="s">
        <v>419</v>
      </c>
      <c r="C69" s="549">
        <v>43</v>
      </c>
      <c r="D69" s="550">
        <v>34</v>
      </c>
      <c r="E69" s="550">
        <v>6</v>
      </c>
      <c r="F69" s="550">
        <v>3</v>
      </c>
    </row>
    <row r="70" spans="1:6">
      <c r="A70" s="63" t="s">
        <v>499</v>
      </c>
      <c r="B70" s="548" t="s">
        <v>420</v>
      </c>
      <c r="C70" s="549">
        <v>651</v>
      </c>
      <c r="D70" s="550">
        <v>497</v>
      </c>
      <c r="E70" s="550">
        <v>64</v>
      </c>
      <c r="F70" s="550">
        <v>90</v>
      </c>
    </row>
    <row r="71" spans="1:6">
      <c r="A71" s="63" t="s">
        <v>500</v>
      </c>
      <c r="B71" s="548" t="s">
        <v>421</v>
      </c>
      <c r="C71" s="549">
        <v>9</v>
      </c>
      <c r="D71" s="550">
        <v>5</v>
      </c>
      <c r="E71" s="550">
        <v>1</v>
      </c>
      <c r="F71" s="550">
        <v>3</v>
      </c>
    </row>
    <row r="72" spans="1:6">
      <c r="A72" s="63" t="s">
        <v>501</v>
      </c>
      <c r="B72" s="548" t="s">
        <v>422</v>
      </c>
      <c r="C72" s="549">
        <v>19</v>
      </c>
      <c r="D72" s="550">
        <v>18</v>
      </c>
      <c r="E72" s="550"/>
      <c r="F72" s="550">
        <v>1</v>
      </c>
    </row>
    <row r="73" spans="1:6">
      <c r="A73" s="63" t="s">
        <v>502</v>
      </c>
      <c r="B73" s="548" t="s">
        <v>423</v>
      </c>
      <c r="C73" s="549">
        <v>94</v>
      </c>
      <c r="D73" s="550">
        <v>75</v>
      </c>
      <c r="E73" s="550">
        <v>1</v>
      </c>
      <c r="F73" s="550">
        <v>18</v>
      </c>
    </row>
    <row r="74" spans="1:6">
      <c r="A74" s="63" t="s">
        <v>503</v>
      </c>
      <c r="B74" s="548" t="s">
        <v>424</v>
      </c>
      <c r="C74" s="549">
        <v>548</v>
      </c>
      <c r="D74" s="550">
        <v>410</v>
      </c>
      <c r="E74" s="550">
        <v>13</v>
      </c>
      <c r="F74" s="550">
        <v>125</v>
      </c>
    </row>
    <row r="75" spans="1:6">
      <c r="A75" s="63" t="s">
        <v>504</v>
      </c>
      <c r="B75" s="548" t="s">
        <v>425</v>
      </c>
      <c r="C75" s="549">
        <v>1988</v>
      </c>
      <c r="D75" s="550">
        <v>1663</v>
      </c>
      <c r="E75" s="550">
        <v>71</v>
      </c>
      <c r="F75" s="550">
        <v>254</v>
      </c>
    </row>
    <row r="76" spans="1:6">
      <c r="A76" s="63" t="s">
        <v>505</v>
      </c>
      <c r="B76" s="548" t="s">
        <v>426</v>
      </c>
      <c r="C76" s="549">
        <v>3545</v>
      </c>
      <c r="D76" s="550">
        <v>2924</v>
      </c>
      <c r="E76" s="550">
        <v>115</v>
      </c>
      <c r="F76" s="550">
        <v>506</v>
      </c>
    </row>
    <row r="77" spans="1:6">
      <c r="A77" s="63" t="s">
        <v>506</v>
      </c>
      <c r="B77" s="548" t="s">
        <v>427</v>
      </c>
      <c r="C77" s="549">
        <v>32</v>
      </c>
      <c r="D77" s="550">
        <v>18</v>
      </c>
      <c r="E77" s="550">
        <v>3</v>
      </c>
      <c r="F77" s="550">
        <v>11</v>
      </c>
    </row>
    <row r="78" spans="1:6">
      <c r="A78" s="63" t="s">
        <v>507</v>
      </c>
      <c r="B78" s="548" t="s">
        <v>428</v>
      </c>
      <c r="C78" s="549">
        <v>1</v>
      </c>
      <c r="D78" s="550">
        <v>1</v>
      </c>
      <c r="E78" s="550"/>
      <c r="F78" s="550"/>
    </row>
    <row r="79" spans="1:6">
      <c r="A79" s="63" t="s">
        <v>508</v>
      </c>
      <c r="B79" s="548" t="s">
        <v>429</v>
      </c>
      <c r="C79" s="549">
        <v>101</v>
      </c>
      <c r="D79" s="550">
        <v>66</v>
      </c>
      <c r="E79" s="550">
        <v>15</v>
      </c>
      <c r="F79" s="550">
        <v>20</v>
      </c>
    </row>
    <row r="80" spans="1:6">
      <c r="A80" s="63" t="s">
        <v>509</v>
      </c>
      <c r="B80" s="548" t="s">
        <v>430</v>
      </c>
      <c r="C80" s="549">
        <v>11</v>
      </c>
      <c r="D80" s="550">
        <v>8</v>
      </c>
      <c r="E80" s="550">
        <v>2</v>
      </c>
      <c r="F80" s="550">
        <v>1</v>
      </c>
    </row>
    <row r="81" spans="1:6">
      <c r="A81" s="63" t="s">
        <v>510</v>
      </c>
      <c r="B81" s="548" t="s">
        <v>431</v>
      </c>
      <c r="C81" s="549">
        <v>6</v>
      </c>
      <c r="D81" s="550">
        <v>4</v>
      </c>
      <c r="E81" s="550"/>
      <c r="F81" s="550">
        <v>2</v>
      </c>
    </row>
    <row r="82" spans="1:6">
      <c r="A82" s="63" t="s">
        <v>511</v>
      </c>
      <c r="B82" s="548" t="s">
        <v>432</v>
      </c>
      <c r="C82" s="549">
        <v>18</v>
      </c>
      <c r="D82" s="550">
        <v>4</v>
      </c>
      <c r="E82" s="550"/>
      <c r="F82" s="550">
        <v>14</v>
      </c>
    </row>
    <row r="83" spans="1:6">
      <c r="A83" s="63" t="s">
        <v>512</v>
      </c>
      <c r="B83" s="548" t="s">
        <v>433</v>
      </c>
      <c r="C83" s="549">
        <v>11</v>
      </c>
      <c r="D83" s="550">
        <v>5</v>
      </c>
      <c r="E83" s="550"/>
      <c r="F83" s="550">
        <v>6</v>
      </c>
    </row>
    <row r="84" spans="1:6">
      <c r="A84" s="63" t="s">
        <v>513</v>
      </c>
      <c r="B84" s="548" t="s">
        <v>434</v>
      </c>
      <c r="C84" s="549">
        <v>2273</v>
      </c>
      <c r="D84" s="550">
        <v>1874</v>
      </c>
      <c r="E84" s="550">
        <v>66</v>
      </c>
      <c r="F84" s="550">
        <v>333</v>
      </c>
    </row>
    <row r="85" spans="1:6">
      <c r="A85" s="63" t="s">
        <v>514</v>
      </c>
      <c r="B85" s="548" t="s">
        <v>435</v>
      </c>
      <c r="C85" s="549">
        <v>33556</v>
      </c>
      <c r="D85" s="550">
        <v>29510</v>
      </c>
      <c r="E85" s="550">
        <v>1261</v>
      </c>
      <c r="F85" s="550">
        <v>2785</v>
      </c>
    </row>
    <row r="86" spans="1:6">
      <c r="A86" s="63" t="s">
        <v>515</v>
      </c>
      <c r="B86" s="548" t="s">
        <v>436</v>
      </c>
      <c r="C86" s="549">
        <v>386</v>
      </c>
      <c r="D86" s="550">
        <v>168</v>
      </c>
      <c r="E86" s="550">
        <v>55</v>
      </c>
      <c r="F86" s="550">
        <v>163</v>
      </c>
    </row>
    <row r="87" spans="1:6">
      <c r="A87" s="551" t="s">
        <v>516</v>
      </c>
      <c r="B87" s="230" t="s">
        <v>437</v>
      </c>
      <c r="C87" s="549">
        <v>71</v>
      </c>
      <c r="D87" s="550">
        <v>43</v>
      </c>
      <c r="E87" s="550">
        <v>13</v>
      </c>
      <c r="F87" s="550">
        <v>15</v>
      </c>
    </row>
    <row r="88" spans="1:6" ht="14.25" thickBot="1">
      <c r="A88" s="552"/>
      <c r="B88" s="553"/>
      <c r="C88" s="554"/>
      <c r="D88" s="555"/>
      <c r="E88" s="555"/>
      <c r="F88" s="555"/>
    </row>
    <row r="89" spans="1:6" ht="14.25">
      <c r="A89" s="508"/>
      <c r="B89" s="508"/>
      <c r="C89" s="508"/>
      <c r="D89" s="508"/>
      <c r="E89" s="508"/>
      <c r="F89" s="508"/>
    </row>
  </sheetData>
  <mergeCells count="6">
    <mergeCell ref="A1:F1"/>
    <mergeCell ref="A2:F2"/>
    <mergeCell ref="E4:F4"/>
    <mergeCell ref="A5:A7"/>
    <mergeCell ref="B5:B7"/>
    <mergeCell ref="C6:C7"/>
  </mergeCells>
  <phoneticPr fontId="2"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workbookViewId="0">
      <selection sqref="A1:L1"/>
    </sheetView>
  </sheetViews>
  <sheetFormatPr defaultRowHeight="13.5"/>
  <cols>
    <col min="1" max="1" width="16" style="2" customWidth="1"/>
    <col min="2" max="2" width="19" style="2" customWidth="1"/>
    <col min="3" max="6" width="14.625" style="2" customWidth="1"/>
    <col min="7" max="16384" width="9" style="2"/>
  </cols>
  <sheetData>
    <row r="1" spans="1:6" ht="18.75">
      <c r="A1" s="509" t="s">
        <v>524</v>
      </c>
      <c r="B1" s="295"/>
      <c r="C1" s="295"/>
      <c r="D1" s="295"/>
      <c r="E1" s="295"/>
      <c r="F1" s="295"/>
    </row>
    <row r="2" spans="1:6" ht="18.75">
      <c r="A2" s="509" t="s">
        <v>518</v>
      </c>
      <c r="B2" s="295"/>
      <c r="C2" s="295"/>
      <c r="D2" s="295"/>
      <c r="E2" s="295"/>
      <c r="F2" s="295"/>
    </row>
    <row r="3" spans="1:6" ht="18.75">
      <c r="A3" s="55"/>
      <c r="B3" s="55"/>
      <c r="C3" s="12"/>
      <c r="D3" s="12"/>
      <c r="E3" s="12"/>
      <c r="F3" s="12"/>
    </row>
    <row r="4" spans="1:6" ht="14.25" thickBot="1">
      <c r="A4" s="111" t="s">
        <v>106</v>
      </c>
      <c r="B4" s="173"/>
      <c r="C4" s="483"/>
      <c r="D4" s="443"/>
      <c r="E4" s="13" t="s">
        <v>358</v>
      </c>
      <c r="F4" s="13"/>
    </row>
    <row r="5" spans="1:6">
      <c r="A5" s="510" t="s">
        <v>517</v>
      </c>
      <c r="B5" s="510" t="s">
        <v>519</v>
      </c>
      <c r="C5" s="82" t="s">
        <v>165</v>
      </c>
      <c r="D5" s="511"/>
      <c r="E5" s="511"/>
      <c r="F5" s="511"/>
    </row>
    <row r="6" spans="1:6">
      <c r="A6" s="512"/>
      <c r="B6" s="512"/>
      <c r="C6" s="513" t="s">
        <v>222</v>
      </c>
      <c r="D6" s="488" t="s">
        <v>286</v>
      </c>
      <c r="E6" s="488" t="s">
        <v>2187</v>
      </c>
      <c r="F6" s="488" t="s">
        <v>2190</v>
      </c>
    </row>
    <row r="7" spans="1:6">
      <c r="A7" s="514"/>
      <c r="B7" s="514"/>
      <c r="C7" s="515"/>
      <c r="D7" s="516" t="s">
        <v>223</v>
      </c>
      <c r="E7" s="516" t="s">
        <v>224</v>
      </c>
      <c r="F7" s="516" t="s">
        <v>225</v>
      </c>
    </row>
    <row r="8" spans="1:6">
      <c r="A8" s="349"/>
      <c r="B8" s="349"/>
      <c r="C8" s="517"/>
      <c r="D8" s="518"/>
      <c r="E8" s="518"/>
      <c r="F8" s="518"/>
    </row>
    <row r="9" spans="1:6">
      <c r="A9" s="63" t="s">
        <v>439</v>
      </c>
      <c r="B9" s="519" t="s">
        <v>222</v>
      </c>
      <c r="C9" s="520">
        <v>91912</v>
      </c>
      <c r="D9" s="521">
        <v>73258</v>
      </c>
      <c r="E9" s="521">
        <v>4425</v>
      </c>
      <c r="F9" s="521">
        <v>14229</v>
      </c>
    </row>
    <row r="10" spans="1:6">
      <c r="A10" s="63" t="s">
        <v>440</v>
      </c>
      <c r="B10" s="522" t="s">
        <v>360</v>
      </c>
      <c r="C10" s="523">
        <v>5</v>
      </c>
      <c r="D10" s="524">
        <v>4</v>
      </c>
      <c r="E10" s="524"/>
      <c r="F10" s="524">
        <v>1</v>
      </c>
    </row>
    <row r="11" spans="1:6">
      <c r="A11" s="63" t="s">
        <v>441</v>
      </c>
      <c r="B11" s="522" t="s">
        <v>361</v>
      </c>
      <c r="C11" s="523">
        <v>381</v>
      </c>
      <c r="D11" s="524">
        <v>308</v>
      </c>
      <c r="E11" s="524">
        <v>14</v>
      </c>
      <c r="F11" s="524">
        <v>59</v>
      </c>
    </row>
    <row r="12" spans="1:6">
      <c r="A12" s="63" t="s">
        <v>525</v>
      </c>
      <c r="B12" s="522" t="s">
        <v>362</v>
      </c>
      <c r="C12" s="523">
        <v>670</v>
      </c>
      <c r="D12" s="524">
        <v>353</v>
      </c>
      <c r="E12" s="524">
        <v>49</v>
      </c>
      <c r="F12" s="524">
        <v>268</v>
      </c>
    </row>
    <row r="13" spans="1:6">
      <c r="A13" s="63" t="s">
        <v>442</v>
      </c>
      <c r="B13" s="522" t="s">
        <v>363</v>
      </c>
      <c r="C13" s="523">
        <v>9</v>
      </c>
      <c r="D13" s="524">
        <v>6</v>
      </c>
      <c r="E13" s="524">
        <v>2</v>
      </c>
      <c r="F13" s="524">
        <v>1</v>
      </c>
    </row>
    <row r="14" spans="1:6">
      <c r="A14" s="63" t="s">
        <v>526</v>
      </c>
      <c r="B14" s="522" t="s">
        <v>364</v>
      </c>
      <c r="C14" s="523">
        <v>67</v>
      </c>
      <c r="D14" s="524">
        <v>59</v>
      </c>
      <c r="E14" s="524">
        <v>2</v>
      </c>
      <c r="F14" s="524">
        <v>6</v>
      </c>
    </row>
    <row r="15" spans="1:6">
      <c r="A15" s="63" t="s">
        <v>444</v>
      </c>
      <c r="B15" s="522" t="s">
        <v>365</v>
      </c>
      <c r="C15" s="523">
        <v>537</v>
      </c>
      <c r="D15" s="524">
        <v>461</v>
      </c>
      <c r="E15" s="524">
        <v>15</v>
      </c>
      <c r="F15" s="524">
        <v>61</v>
      </c>
    </row>
    <row r="16" spans="1:6">
      <c r="A16" s="63" t="s">
        <v>445</v>
      </c>
      <c r="B16" s="522" t="s">
        <v>520</v>
      </c>
      <c r="C16" s="523">
        <v>2</v>
      </c>
      <c r="D16" s="524"/>
      <c r="E16" s="524">
        <v>1</v>
      </c>
      <c r="F16" s="524">
        <v>1</v>
      </c>
    </row>
    <row r="17" spans="1:6">
      <c r="A17" s="63" t="s">
        <v>446</v>
      </c>
      <c r="B17" s="522" t="s">
        <v>367</v>
      </c>
      <c r="C17" s="523">
        <v>112</v>
      </c>
      <c r="D17" s="524">
        <v>64</v>
      </c>
      <c r="E17" s="524">
        <v>22</v>
      </c>
      <c r="F17" s="524">
        <v>26</v>
      </c>
    </row>
    <row r="18" spans="1:6">
      <c r="A18" s="63" t="s">
        <v>447</v>
      </c>
      <c r="B18" s="522" t="s">
        <v>368</v>
      </c>
      <c r="C18" s="523">
        <v>114</v>
      </c>
      <c r="D18" s="524">
        <v>55</v>
      </c>
      <c r="E18" s="524">
        <v>8</v>
      </c>
      <c r="F18" s="524">
        <v>51</v>
      </c>
    </row>
    <row r="19" spans="1:6">
      <c r="A19" s="63" t="s">
        <v>448</v>
      </c>
      <c r="B19" s="522" t="s">
        <v>369</v>
      </c>
      <c r="C19" s="523">
        <v>4</v>
      </c>
      <c r="D19" s="524">
        <v>2</v>
      </c>
      <c r="E19" s="524"/>
      <c r="F19" s="524">
        <v>2</v>
      </c>
    </row>
    <row r="20" spans="1:6">
      <c r="A20" s="63" t="s">
        <v>449</v>
      </c>
      <c r="B20" s="522" t="s">
        <v>370</v>
      </c>
      <c r="C20" s="523">
        <v>812</v>
      </c>
      <c r="D20" s="524">
        <v>605</v>
      </c>
      <c r="E20" s="524">
        <v>32</v>
      </c>
      <c r="F20" s="524">
        <v>175</v>
      </c>
    </row>
    <row r="21" spans="1:6">
      <c r="A21" s="63" t="s">
        <v>450</v>
      </c>
      <c r="B21" s="522" t="s">
        <v>371</v>
      </c>
      <c r="C21" s="523">
        <v>223</v>
      </c>
      <c r="D21" s="524">
        <v>154</v>
      </c>
      <c r="E21" s="524">
        <v>16</v>
      </c>
      <c r="F21" s="524">
        <v>53</v>
      </c>
    </row>
    <row r="22" spans="1:6">
      <c r="A22" s="63" t="s">
        <v>451</v>
      </c>
      <c r="B22" s="522" t="s">
        <v>372</v>
      </c>
      <c r="C22" s="523">
        <v>2</v>
      </c>
      <c r="D22" s="524">
        <v>2</v>
      </c>
      <c r="E22" s="524"/>
      <c r="F22" s="524"/>
    </row>
    <row r="23" spans="1:6">
      <c r="A23" s="63" t="s">
        <v>452</v>
      </c>
      <c r="B23" s="522" t="s">
        <v>373</v>
      </c>
      <c r="C23" s="523">
        <v>1</v>
      </c>
      <c r="D23" s="524"/>
      <c r="E23" s="524"/>
      <c r="F23" s="524">
        <v>1</v>
      </c>
    </row>
    <row r="24" spans="1:6">
      <c r="A24" s="63" t="s">
        <v>453</v>
      </c>
      <c r="B24" s="522" t="s">
        <v>374</v>
      </c>
      <c r="C24" s="523">
        <v>4</v>
      </c>
      <c r="D24" s="524">
        <v>4</v>
      </c>
      <c r="E24" s="524"/>
      <c r="F24" s="524"/>
    </row>
    <row r="25" spans="1:6">
      <c r="A25" s="63" t="s">
        <v>454</v>
      </c>
      <c r="B25" s="522" t="s">
        <v>375</v>
      </c>
      <c r="C25" s="523">
        <v>11</v>
      </c>
      <c r="D25" s="524">
        <v>11</v>
      </c>
      <c r="E25" s="524"/>
      <c r="F25" s="524"/>
    </row>
    <row r="26" spans="1:6">
      <c r="A26" s="63" t="s">
        <v>455</v>
      </c>
      <c r="B26" s="522" t="s">
        <v>376</v>
      </c>
      <c r="C26" s="523">
        <v>27</v>
      </c>
      <c r="D26" s="524">
        <v>12</v>
      </c>
      <c r="E26" s="524"/>
      <c r="F26" s="524">
        <v>15</v>
      </c>
    </row>
    <row r="27" spans="1:6">
      <c r="A27" s="63" t="s">
        <v>527</v>
      </c>
      <c r="B27" s="522" t="s">
        <v>377</v>
      </c>
      <c r="C27" s="523">
        <v>110</v>
      </c>
      <c r="D27" s="524">
        <v>23</v>
      </c>
      <c r="E27" s="524">
        <v>4</v>
      </c>
      <c r="F27" s="524">
        <v>83</v>
      </c>
    </row>
    <row r="28" spans="1:6">
      <c r="A28" s="63" t="s">
        <v>528</v>
      </c>
      <c r="B28" s="522" t="s">
        <v>521</v>
      </c>
      <c r="C28" s="523">
        <v>1</v>
      </c>
      <c r="D28" s="524">
        <v>1</v>
      </c>
      <c r="E28" s="524"/>
      <c r="F28" s="524"/>
    </row>
    <row r="29" spans="1:6">
      <c r="A29" s="63" t="s">
        <v>492</v>
      </c>
      <c r="B29" s="522" t="s">
        <v>413</v>
      </c>
      <c r="C29" s="523">
        <v>6941</v>
      </c>
      <c r="D29" s="524">
        <v>5320</v>
      </c>
      <c r="E29" s="524">
        <v>176</v>
      </c>
      <c r="F29" s="524">
        <v>1445</v>
      </c>
    </row>
    <row r="30" spans="1:6">
      <c r="A30" s="63" t="s">
        <v>457</v>
      </c>
      <c r="B30" s="522" t="s">
        <v>378</v>
      </c>
      <c r="C30" s="523">
        <v>574</v>
      </c>
      <c r="D30" s="524">
        <v>449</v>
      </c>
      <c r="E30" s="524">
        <v>10</v>
      </c>
      <c r="F30" s="524">
        <v>115</v>
      </c>
    </row>
    <row r="31" spans="1:6">
      <c r="A31" s="63" t="s">
        <v>458</v>
      </c>
      <c r="B31" s="522" t="s">
        <v>379</v>
      </c>
      <c r="C31" s="523">
        <v>14</v>
      </c>
      <c r="D31" s="524"/>
      <c r="E31" s="524"/>
      <c r="F31" s="524">
        <v>14</v>
      </c>
    </row>
    <row r="32" spans="1:6">
      <c r="A32" s="63" t="s">
        <v>460</v>
      </c>
      <c r="B32" s="522" t="s">
        <v>381</v>
      </c>
      <c r="C32" s="523">
        <v>939</v>
      </c>
      <c r="D32" s="524">
        <v>783</v>
      </c>
      <c r="E32" s="524">
        <v>36</v>
      </c>
      <c r="F32" s="524">
        <v>120</v>
      </c>
    </row>
    <row r="33" spans="1:6">
      <c r="A33" s="63" t="s">
        <v>461</v>
      </c>
      <c r="B33" s="522" t="s">
        <v>382</v>
      </c>
      <c r="C33" s="523">
        <v>3345</v>
      </c>
      <c r="D33" s="524">
        <v>2632</v>
      </c>
      <c r="E33" s="524">
        <v>200</v>
      </c>
      <c r="F33" s="524">
        <v>513</v>
      </c>
    </row>
    <row r="34" spans="1:6">
      <c r="A34" s="63" t="s">
        <v>462</v>
      </c>
      <c r="B34" s="522" t="s">
        <v>383</v>
      </c>
      <c r="C34" s="523">
        <v>8702</v>
      </c>
      <c r="D34" s="524">
        <v>7058</v>
      </c>
      <c r="E34" s="524">
        <v>393</v>
      </c>
      <c r="F34" s="524">
        <v>1251</v>
      </c>
    </row>
    <row r="35" spans="1:6">
      <c r="A35" s="63" t="s">
        <v>529</v>
      </c>
      <c r="B35" s="522" t="s">
        <v>522</v>
      </c>
      <c r="C35" s="523"/>
      <c r="D35" s="524"/>
      <c r="E35" s="524"/>
      <c r="F35" s="524"/>
    </row>
    <row r="36" spans="1:6">
      <c r="A36" s="63" t="s">
        <v>463</v>
      </c>
      <c r="B36" s="522" t="s">
        <v>384</v>
      </c>
      <c r="C36" s="523">
        <v>15</v>
      </c>
      <c r="D36" s="524">
        <v>8</v>
      </c>
      <c r="E36" s="524"/>
      <c r="F36" s="524">
        <v>7</v>
      </c>
    </row>
    <row r="37" spans="1:6">
      <c r="A37" s="63" t="s">
        <v>464</v>
      </c>
      <c r="B37" s="522" t="s">
        <v>385</v>
      </c>
      <c r="C37" s="523">
        <v>24</v>
      </c>
      <c r="D37" s="524">
        <v>15</v>
      </c>
      <c r="E37" s="524">
        <v>4</v>
      </c>
      <c r="F37" s="524">
        <v>5</v>
      </c>
    </row>
    <row r="38" spans="1:6">
      <c r="A38" s="63" t="s">
        <v>467</v>
      </c>
      <c r="B38" s="522" t="s">
        <v>388</v>
      </c>
      <c r="C38" s="523">
        <v>12</v>
      </c>
      <c r="D38" s="524">
        <v>1</v>
      </c>
      <c r="E38" s="524">
        <v>2</v>
      </c>
      <c r="F38" s="524">
        <v>9</v>
      </c>
    </row>
    <row r="39" spans="1:6">
      <c r="A39" s="63" t="s">
        <v>468</v>
      </c>
      <c r="B39" s="522" t="s">
        <v>523</v>
      </c>
      <c r="C39" s="523">
        <v>1</v>
      </c>
      <c r="D39" s="524">
        <v>1</v>
      </c>
      <c r="E39" s="524"/>
      <c r="F39" s="524"/>
    </row>
    <row r="40" spans="1:6">
      <c r="A40" s="63" t="s">
        <v>469</v>
      </c>
      <c r="B40" s="522" t="s">
        <v>390</v>
      </c>
      <c r="C40" s="523">
        <v>134</v>
      </c>
      <c r="D40" s="524">
        <v>127</v>
      </c>
      <c r="E40" s="524">
        <v>3</v>
      </c>
      <c r="F40" s="524">
        <v>4</v>
      </c>
    </row>
    <row r="41" spans="1:6">
      <c r="A41" s="63" t="s">
        <v>470</v>
      </c>
      <c r="B41" s="522" t="s">
        <v>391</v>
      </c>
      <c r="C41" s="523">
        <v>345</v>
      </c>
      <c r="D41" s="524">
        <v>197</v>
      </c>
      <c r="E41" s="524">
        <v>64</v>
      </c>
      <c r="F41" s="524">
        <v>84</v>
      </c>
    </row>
    <row r="42" spans="1:6">
      <c r="A42" s="63" t="s">
        <v>466</v>
      </c>
      <c r="B42" s="522" t="s">
        <v>387</v>
      </c>
      <c r="C42" s="523">
        <v>113</v>
      </c>
      <c r="D42" s="524">
        <v>95</v>
      </c>
      <c r="E42" s="524">
        <v>3</v>
      </c>
      <c r="F42" s="524">
        <v>15</v>
      </c>
    </row>
    <row r="43" spans="1:6">
      <c r="A43" s="63" t="s">
        <v>465</v>
      </c>
      <c r="B43" s="522" t="s">
        <v>386</v>
      </c>
      <c r="C43" s="523">
        <v>16</v>
      </c>
      <c r="D43" s="524">
        <v>16</v>
      </c>
      <c r="E43" s="524"/>
      <c r="F43" s="524"/>
    </row>
    <row r="44" spans="1:6">
      <c r="A44" s="63" t="s">
        <v>471</v>
      </c>
      <c r="B44" s="525" t="s">
        <v>392</v>
      </c>
      <c r="C44" s="526">
        <v>1542</v>
      </c>
      <c r="D44" s="527">
        <v>898</v>
      </c>
      <c r="E44" s="527">
        <v>37</v>
      </c>
      <c r="F44" s="527">
        <v>607</v>
      </c>
    </row>
    <row r="45" spans="1:6">
      <c r="A45" s="63" t="s">
        <v>472</v>
      </c>
      <c r="B45" s="525" t="s">
        <v>393</v>
      </c>
      <c r="C45" s="526">
        <v>35403</v>
      </c>
      <c r="D45" s="527">
        <v>28847</v>
      </c>
      <c r="E45" s="527">
        <v>1808</v>
      </c>
      <c r="F45" s="527">
        <v>4748</v>
      </c>
    </row>
    <row r="46" spans="1:6">
      <c r="A46" s="63" t="s">
        <v>475</v>
      </c>
      <c r="B46" s="525" t="s">
        <v>396</v>
      </c>
      <c r="C46" s="526">
        <v>5</v>
      </c>
      <c r="D46" s="527">
        <v>5</v>
      </c>
      <c r="E46" s="527"/>
      <c r="F46" s="527"/>
    </row>
    <row r="47" spans="1:6">
      <c r="A47" s="63" t="s">
        <v>530</v>
      </c>
      <c r="B47" s="525" t="s">
        <v>397</v>
      </c>
      <c r="C47" s="526">
        <v>79</v>
      </c>
      <c r="D47" s="527">
        <v>52</v>
      </c>
      <c r="E47" s="527">
        <v>1</v>
      </c>
      <c r="F47" s="527">
        <v>26</v>
      </c>
    </row>
    <row r="48" spans="1:6">
      <c r="A48" s="63" t="s">
        <v>531</v>
      </c>
      <c r="B48" s="525" t="s">
        <v>398</v>
      </c>
      <c r="C48" s="526">
        <v>175</v>
      </c>
      <c r="D48" s="527">
        <v>104</v>
      </c>
      <c r="E48" s="527">
        <v>17</v>
      </c>
      <c r="F48" s="527">
        <v>54</v>
      </c>
    </row>
    <row r="49" spans="1:6">
      <c r="A49" s="63" t="s">
        <v>478</v>
      </c>
      <c r="B49" s="525" t="s">
        <v>399</v>
      </c>
      <c r="C49" s="526">
        <v>96</v>
      </c>
      <c r="D49" s="527">
        <v>34</v>
      </c>
      <c r="E49" s="527">
        <v>16</v>
      </c>
      <c r="F49" s="527">
        <v>46</v>
      </c>
    </row>
    <row r="50" spans="1:6">
      <c r="A50" s="63" t="s">
        <v>479</v>
      </c>
      <c r="B50" s="525" t="s">
        <v>400</v>
      </c>
      <c r="C50" s="526">
        <v>11</v>
      </c>
      <c r="D50" s="527">
        <v>11</v>
      </c>
      <c r="E50" s="527"/>
      <c r="F50" s="527"/>
    </row>
    <row r="51" spans="1:6">
      <c r="A51" s="63" t="s">
        <v>480</v>
      </c>
      <c r="B51" s="525" t="s">
        <v>401</v>
      </c>
      <c r="C51" s="526">
        <v>20</v>
      </c>
      <c r="D51" s="527">
        <v>20</v>
      </c>
      <c r="E51" s="527"/>
      <c r="F51" s="527"/>
    </row>
    <row r="52" spans="1:6">
      <c r="A52" s="63" t="s">
        <v>481</v>
      </c>
      <c r="B52" s="525" t="s">
        <v>402</v>
      </c>
      <c r="C52" s="526">
        <v>49</v>
      </c>
      <c r="D52" s="527">
        <v>40</v>
      </c>
      <c r="E52" s="527">
        <v>1</v>
      </c>
      <c r="F52" s="527">
        <v>8</v>
      </c>
    </row>
    <row r="53" spans="1:6">
      <c r="A53" s="63" t="s">
        <v>482</v>
      </c>
      <c r="B53" s="525" t="s">
        <v>403</v>
      </c>
      <c r="C53" s="526">
        <v>5</v>
      </c>
      <c r="D53" s="527">
        <v>4</v>
      </c>
      <c r="E53" s="527"/>
      <c r="F53" s="527">
        <v>1</v>
      </c>
    </row>
    <row r="54" spans="1:6">
      <c r="A54" s="63" t="s">
        <v>483</v>
      </c>
      <c r="B54" s="525" t="s">
        <v>404</v>
      </c>
      <c r="C54" s="526">
        <v>2440</v>
      </c>
      <c r="D54" s="527">
        <v>2091</v>
      </c>
      <c r="E54" s="527">
        <v>36</v>
      </c>
      <c r="F54" s="527">
        <v>313</v>
      </c>
    </row>
    <row r="55" spans="1:6">
      <c r="A55" s="63" t="s">
        <v>484</v>
      </c>
      <c r="B55" s="525" t="s">
        <v>405</v>
      </c>
      <c r="C55" s="526">
        <v>10</v>
      </c>
      <c r="D55" s="527">
        <v>9</v>
      </c>
      <c r="E55" s="527"/>
      <c r="F55" s="527">
        <v>1</v>
      </c>
    </row>
    <row r="56" spans="1:6">
      <c r="A56" s="63" t="s">
        <v>485</v>
      </c>
      <c r="B56" s="525" t="s">
        <v>406</v>
      </c>
      <c r="C56" s="526">
        <v>79</v>
      </c>
      <c r="D56" s="527">
        <v>60</v>
      </c>
      <c r="E56" s="527">
        <v>2</v>
      </c>
      <c r="F56" s="527">
        <v>17</v>
      </c>
    </row>
    <row r="57" spans="1:6">
      <c r="A57" s="63" t="s">
        <v>486</v>
      </c>
      <c r="B57" s="525" t="s">
        <v>407</v>
      </c>
      <c r="C57" s="526">
        <v>177</v>
      </c>
      <c r="D57" s="527">
        <v>151</v>
      </c>
      <c r="E57" s="527">
        <v>3</v>
      </c>
      <c r="F57" s="527">
        <v>23</v>
      </c>
    </row>
    <row r="58" spans="1:6">
      <c r="A58" s="63" t="s">
        <v>488</v>
      </c>
      <c r="B58" s="525" t="s">
        <v>409</v>
      </c>
      <c r="C58" s="526">
        <v>26</v>
      </c>
      <c r="D58" s="527">
        <v>18</v>
      </c>
      <c r="E58" s="527">
        <v>1</v>
      </c>
      <c r="F58" s="527">
        <v>7</v>
      </c>
    </row>
    <row r="59" spans="1:6">
      <c r="A59" s="63" t="s">
        <v>489</v>
      </c>
      <c r="B59" s="525" t="s">
        <v>410</v>
      </c>
      <c r="C59" s="526">
        <v>1</v>
      </c>
      <c r="D59" s="527">
        <v>1</v>
      </c>
      <c r="E59" s="527"/>
      <c r="F59" s="527"/>
    </row>
    <row r="60" spans="1:6">
      <c r="A60" s="63" t="s">
        <v>490</v>
      </c>
      <c r="B60" s="525" t="s">
        <v>411</v>
      </c>
      <c r="C60" s="526">
        <v>43</v>
      </c>
      <c r="D60" s="527">
        <v>6</v>
      </c>
      <c r="E60" s="527"/>
      <c r="F60" s="527">
        <v>37</v>
      </c>
    </row>
    <row r="61" spans="1:6">
      <c r="A61" s="63" t="s">
        <v>491</v>
      </c>
      <c r="B61" s="525" t="s">
        <v>412</v>
      </c>
      <c r="C61" s="526">
        <v>19</v>
      </c>
      <c r="D61" s="527">
        <v>11</v>
      </c>
      <c r="E61" s="527"/>
      <c r="F61" s="527">
        <v>8</v>
      </c>
    </row>
    <row r="62" spans="1:6">
      <c r="A62" s="63" t="s">
        <v>494</v>
      </c>
      <c r="B62" s="525" t="s">
        <v>415</v>
      </c>
      <c r="C62" s="526">
        <v>113</v>
      </c>
      <c r="D62" s="527">
        <v>59</v>
      </c>
      <c r="E62" s="527">
        <v>15</v>
      </c>
      <c r="F62" s="527">
        <v>39</v>
      </c>
    </row>
    <row r="63" spans="1:6">
      <c r="A63" s="63" t="s">
        <v>496</v>
      </c>
      <c r="B63" s="525" t="s">
        <v>417</v>
      </c>
      <c r="C63" s="526">
        <v>18</v>
      </c>
      <c r="D63" s="527">
        <v>6</v>
      </c>
      <c r="E63" s="527">
        <v>8</v>
      </c>
      <c r="F63" s="527">
        <v>4</v>
      </c>
    </row>
    <row r="64" spans="1:6">
      <c r="A64" s="63" t="s">
        <v>497</v>
      </c>
      <c r="B64" s="525" t="s">
        <v>418</v>
      </c>
      <c r="C64" s="526">
        <v>26</v>
      </c>
      <c r="D64" s="527">
        <v>24</v>
      </c>
      <c r="E64" s="527">
        <v>2</v>
      </c>
      <c r="F64" s="527"/>
    </row>
    <row r="65" spans="1:6">
      <c r="A65" s="63" t="s">
        <v>498</v>
      </c>
      <c r="B65" s="525" t="s">
        <v>419</v>
      </c>
      <c r="C65" s="526">
        <v>7</v>
      </c>
      <c r="D65" s="527">
        <v>3</v>
      </c>
      <c r="E65" s="527">
        <v>1</v>
      </c>
      <c r="F65" s="527">
        <v>3</v>
      </c>
    </row>
    <row r="66" spans="1:6">
      <c r="A66" s="63" t="s">
        <v>499</v>
      </c>
      <c r="B66" s="525" t="s">
        <v>420</v>
      </c>
      <c r="C66" s="526">
        <v>403</v>
      </c>
      <c r="D66" s="527">
        <v>237</v>
      </c>
      <c r="E66" s="527">
        <v>52</v>
      </c>
      <c r="F66" s="527">
        <v>114</v>
      </c>
    </row>
    <row r="67" spans="1:6">
      <c r="A67" s="63" t="s">
        <v>500</v>
      </c>
      <c r="B67" s="525" t="s">
        <v>421</v>
      </c>
      <c r="C67" s="526">
        <v>8</v>
      </c>
      <c r="D67" s="527">
        <v>3</v>
      </c>
      <c r="E67" s="527">
        <v>2</v>
      </c>
      <c r="F67" s="527">
        <v>3</v>
      </c>
    </row>
    <row r="68" spans="1:6">
      <c r="A68" s="63" t="s">
        <v>501</v>
      </c>
      <c r="B68" s="525" t="s">
        <v>422</v>
      </c>
      <c r="C68" s="526">
        <v>18</v>
      </c>
      <c r="D68" s="527">
        <v>16</v>
      </c>
      <c r="E68" s="527">
        <v>1</v>
      </c>
      <c r="F68" s="527">
        <v>1</v>
      </c>
    </row>
    <row r="69" spans="1:6">
      <c r="A69" s="63" t="s">
        <v>502</v>
      </c>
      <c r="B69" s="525" t="s">
        <v>423</v>
      </c>
      <c r="C69" s="526">
        <v>84</v>
      </c>
      <c r="D69" s="527">
        <v>72</v>
      </c>
      <c r="E69" s="527">
        <v>1</v>
      </c>
      <c r="F69" s="527">
        <v>11</v>
      </c>
    </row>
    <row r="70" spans="1:6">
      <c r="A70" s="63" t="s">
        <v>503</v>
      </c>
      <c r="B70" s="525" t="s">
        <v>424</v>
      </c>
      <c r="C70" s="526">
        <v>288</v>
      </c>
      <c r="D70" s="527">
        <v>152</v>
      </c>
      <c r="E70" s="527">
        <v>11</v>
      </c>
      <c r="F70" s="527">
        <v>125</v>
      </c>
    </row>
    <row r="71" spans="1:6">
      <c r="A71" s="63" t="s">
        <v>504</v>
      </c>
      <c r="B71" s="525" t="s">
        <v>425</v>
      </c>
      <c r="C71" s="526">
        <v>1689</v>
      </c>
      <c r="D71" s="527">
        <v>1397</v>
      </c>
      <c r="E71" s="527">
        <v>71</v>
      </c>
      <c r="F71" s="527">
        <v>221</v>
      </c>
    </row>
    <row r="72" spans="1:6">
      <c r="A72" s="63" t="s">
        <v>505</v>
      </c>
      <c r="B72" s="525" t="s">
        <v>426</v>
      </c>
      <c r="C72" s="526">
        <v>2539</v>
      </c>
      <c r="D72" s="527">
        <v>1898</v>
      </c>
      <c r="E72" s="527">
        <v>133</v>
      </c>
      <c r="F72" s="527">
        <v>508</v>
      </c>
    </row>
    <row r="73" spans="1:6">
      <c r="A73" s="63" t="s">
        <v>506</v>
      </c>
      <c r="B73" s="525" t="s">
        <v>427</v>
      </c>
      <c r="C73" s="526">
        <v>16</v>
      </c>
      <c r="D73" s="527">
        <v>6</v>
      </c>
      <c r="E73" s="527"/>
      <c r="F73" s="527">
        <v>10</v>
      </c>
    </row>
    <row r="74" spans="1:6">
      <c r="A74" s="63" t="s">
        <v>508</v>
      </c>
      <c r="B74" s="525" t="s">
        <v>429</v>
      </c>
      <c r="C74" s="526">
        <v>75</v>
      </c>
      <c r="D74" s="527">
        <v>31</v>
      </c>
      <c r="E74" s="527">
        <v>8</v>
      </c>
      <c r="F74" s="527">
        <v>36</v>
      </c>
    </row>
    <row r="75" spans="1:6">
      <c r="A75" s="63" t="s">
        <v>509</v>
      </c>
      <c r="B75" s="525" t="s">
        <v>430</v>
      </c>
      <c r="C75" s="526">
        <v>4</v>
      </c>
      <c r="D75" s="527">
        <v>3</v>
      </c>
      <c r="E75" s="527">
        <v>1</v>
      </c>
      <c r="F75" s="527"/>
    </row>
    <row r="76" spans="1:6">
      <c r="A76" s="63" t="s">
        <v>512</v>
      </c>
      <c r="B76" s="525" t="s">
        <v>433</v>
      </c>
      <c r="C76" s="526">
        <v>10</v>
      </c>
      <c r="D76" s="527">
        <v>2</v>
      </c>
      <c r="E76" s="527"/>
      <c r="F76" s="527">
        <v>8</v>
      </c>
    </row>
    <row r="77" spans="1:6">
      <c r="A77" s="63" t="s">
        <v>513</v>
      </c>
      <c r="B77" s="525" t="s">
        <v>434</v>
      </c>
      <c r="C77" s="526">
        <v>1571</v>
      </c>
      <c r="D77" s="527">
        <v>1226</v>
      </c>
      <c r="E77" s="527">
        <v>58</v>
      </c>
      <c r="F77" s="527">
        <v>287</v>
      </c>
    </row>
    <row r="78" spans="1:6">
      <c r="A78" s="63" t="s">
        <v>514</v>
      </c>
      <c r="B78" s="525" t="s">
        <v>435</v>
      </c>
      <c r="C78" s="526">
        <v>20160</v>
      </c>
      <c r="D78" s="527">
        <v>16776</v>
      </c>
      <c r="E78" s="527">
        <v>1020</v>
      </c>
      <c r="F78" s="527">
        <v>2364</v>
      </c>
    </row>
    <row r="79" spans="1:6">
      <c r="A79" s="63" t="s">
        <v>515</v>
      </c>
      <c r="B79" s="525" t="s">
        <v>436</v>
      </c>
      <c r="C79" s="526">
        <v>366</v>
      </c>
      <c r="D79" s="527">
        <v>131</v>
      </c>
      <c r="E79" s="527">
        <v>51</v>
      </c>
      <c r="F79" s="527">
        <v>184</v>
      </c>
    </row>
    <row r="80" spans="1:6">
      <c r="A80" s="63" t="s">
        <v>516</v>
      </c>
      <c r="B80" s="525" t="s">
        <v>437</v>
      </c>
      <c r="C80" s="526">
        <v>70</v>
      </c>
      <c r="D80" s="527">
        <v>28</v>
      </c>
      <c r="E80" s="527">
        <v>12</v>
      </c>
      <c r="F80" s="527">
        <v>30</v>
      </c>
    </row>
    <row r="81" spans="1:6" ht="14.25" thickBot="1">
      <c r="A81" s="528"/>
      <c r="B81" s="529"/>
      <c r="C81" s="530"/>
      <c r="D81" s="531"/>
      <c r="E81" s="531"/>
      <c r="F81" s="531"/>
    </row>
  </sheetData>
  <mergeCells count="6">
    <mergeCell ref="A1:F1"/>
    <mergeCell ref="A2:F2"/>
    <mergeCell ref="E4:F4"/>
    <mergeCell ref="A5:A7"/>
    <mergeCell ref="B5:B7"/>
    <mergeCell ref="C6:C7"/>
  </mergeCells>
  <phoneticPr fontId="2"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topLeftCell="A43" workbookViewId="0">
      <selection sqref="A1:L1"/>
    </sheetView>
  </sheetViews>
  <sheetFormatPr defaultRowHeight="13.5"/>
  <cols>
    <col min="1" max="1" width="16" style="2" customWidth="1"/>
    <col min="2" max="2" width="19" style="2" customWidth="1"/>
    <col min="3" max="6" width="12.375" style="2" customWidth="1"/>
    <col min="7" max="16384" width="9" style="2"/>
  </cols>
  <sheetData>
    <row r="1" spans="1:6" ht="18.75">
      <c r="A1" s="482" t="s">
        <v>544</v>
      </c>
      <c r="B1" s="295"/>
      <c r="C1" s="295"/>
      <c r="D1" s="295"/>
      <c r="E1" s="295"/>
      <c r="F1" s="295"/>
    </row>
    <row r="2" spans="1:6" ht="18.75">
      <c r="A2" s="482" t="s">
        <v>532</v>
      </c>
      <c r="B2" s="295"/>
      <c r="C2" s="295"/>
      <c r="D2" s="295"/>
      <c r="E2" s="295"/>
      <c r="F2" s="295"/>
    </row>
    <row r="3" spans="1:6" ht="18.75">
      <c r="A3" s="55"/>
      <c r="B3" s="55"/>
      <c r="C3" s="12"/>
      <c r="D3" s="12"/>
      <c r="E3" s="12"/>
      <c r="F3" s="12"/>
    </row>
    <row r="4" spans="1:6" ht="14.25" thickBot="1">
      <c r="A4" s="111" t="s">
        <v>106</v>
      </c>
      <c r="B4" s="173"/>
      <c r="C4" s="483"/>
      <c r="D4" s="443"/>
      <c r="E4" s="13" t="s">
        <v>358</v>
      </c>
      <c r="F4" s="13"/>
    </row>
    <row r="5" spans="1:6">
      <c r="A5" s="484" t="s">
        <v>517</v>
      </c>
      <c r="B5" s="484" t="s">
        <v>533</v>
      </c>
      <c r="C5" s="82" t="s">
        <v>165</v>
      </c>
      <c r="D5" s="485"/>
      <c r="E5" s="485"/>
      <c r="F5" s="485"/>
    </row>
    <row r="6" spans="1:6">
      <c r="A6" s="486"/>
      <c r="B6" s="486"/>
      <c r="C6" s="487" t="s">
        <v>222</v>
      </c>
      <c r="D6" s="488" t="s">
        <v>286</v>
      </c>
      <c r="E6" s="488" t="s">
        <v>2187</v>
      </c>
      <c r="F6" s="488" t="s">
        <v>2190</v>
      </c>
    </row>
    <row r="7" spans="1:6">
      <c r="A7" s="489"/>
      <c r="B7" s="489"/>
      <c r="C7" s="490"/>
      <c r="D7" s="491" t="s">
        <v>223</v>
      </c>
      <c r="E7" s="491" t="s">
        <v>224</v>
      </c>
      <c r="F7" s="491" t="s">
        <v>225</v>
      </c>
    </row>
    <row r="8" spans="1:6">
      <c r="A8" s="349"/>
      <c r="B8" s="349"/>
      <c r="C8" s="492"/>
      <c r="D8" s="493"/>
      <c r="E8" s="493"/>
      <c r="F8" s="493"/>
    </row>
    <row r="9" spans="1:6">
      <c r="A9" s="63" t="s">
        <v>165</v>
      </c>
      <c r="B9" s="494" t="s">
        <v>222</v>
      </c>
      <c r="C9" s="495">
        <v>503538</v>
      </c>
      <c r="D9" s="496">
        <v>402198</v>
      </c>
      <c r="E9" s="496">
        <v>14205</v>
      </c>
      <c r="F9" s="496">
        <v>87135</v>
      </c>
    </row>
    <row r="10" spans="1:6">
      <c r="A10" s="63" t="s">
        <v>545</v>
      </c>
      <c r="B10" s="497" t="s">
        <v>534</v>
      </c>
      <c r="C10" s="498">
        <v>6</v>
      </c>
      <c r="D10" s="499">
        <v>5</v>
      </c>
      <c r="E10" s="499"/>
      <c r="F10" s="499">
        <v>1</v>
      </c>
    </row>
    <row r="11" spans="1:6">
      <c r="A11" s="63" t="s">
        <v>440</v>
      </c>
      <c r="B11" s="497" t="s">
        <v>360</v>
      </c>
      <c r="C11" s="498">
        <v>24</v>
      </c>
      <c r="D11" s="499">
        <v>15</v>
      </c>
      <c r="E11" s="499">
        <v>4</v>
      </c>
      <c r="F11" s="499">
        <v>5</v>
      </c>
    </row>
    <row r="12" spans="1:6">
      <c r="A12" s="63" t="s">
        <v>441</v>
      </c>
      <c r="B12" s="497" t="s">
        <v>361</v>
      </c>
      <c r="C12" s="498">
        <v>2156</v>
      </c>
      <c r="D12" s="499">
        <v>1731</v>
      </c>
      <c r="E12" s="499">
        <v>72</v>
      </c>
      <c r="F12" s="499">
        <v>353</v>
      </c>
    </row>
    <row r="13" spans="1:6">
      <c r="A13" s="63" t="s">
        <v>525</v>
      </c>
      <c r="B13" s="497" t="s">
        <v>362</v>
      </c>
      <c r="C13" s="498">
        <v>3513</v>
      </c>
      <c r="D13" s="499">
        <v>2159</v>
      </c>
      <c r="E13" s="499">
        <v>143</v>
      </c>
      <c r="F13" s="499">
        <v>1211</v>
      </c>
    </row>
    <row r="14" spans="1:6">
      <c r="A14" s="63" t="s">
        <v>442</v>
      </c>
      <c r="B14" s="497" t="s">
        <v>363</v>
      </c>
      <c r="C14" s="498">
        <v>83</v>
      </c>
      <c r="D14" s="499">
        <v>49</v>
      </c>
      <c r="E14" s="499">
        <v>8</v>
      </c>
      <c r="F14" s="499">
        <v>26</v>
      </c>
    </row>
    <row r="15" spans="1:6">
      <c r="A15" s="63" t="s">
        <v>443</v>
      </c>
      <c r="B15" s="497" t="s">
        <v>364</v>
      </c>
      <c r="C15" s="498">
        <v>233</v>
      </c>
      <c r="D15" s="499">
        <v>210</v>
      </c>
      <c r="E15" s="499">
        <v>2</v>
      </c>
      <c r="F15" s="499">
        <v>21</v>
      </c>
    </row>
    <row r="16" spans="1:6">
      <c r="A16" s="63" t="s">
        <v>444</v>
      </c>
      <c r="B16" s="497" t="s">
        <v>365</v>
      </c>
      <c r="C16" s="498">
        <v>2218</v>
      </c>
      <c r="D16" s="499">
        <v>1922</v>
      </c>
      <c r="E16" s="499">
        <v>30</v>
      </c>
      <c r="F16" s="499">
        <v>266</v>
      </c>
    </row>
    <row r="17" spans="1:6">
      <c r="A17" s="63" t="s">
        <v>445</v>
      </c>
      <c r="B17" s="497" t="s">
        <v>520</v>
      </c>
      <c r="C17" s="498">
        <v>19</v>
      </c>
      <c r="D17" s="499">
        <v>6</v>
      </c>
      <c r="E17" s="499">
        <v>11</v>
      </c>
      <c r="F17" s="499">
        <v>2</v>
      </c>
    </row>
    <row r="18" spans="1:6">
      <c r="A18" s="63" t="s">
        <v>446</v>
      </c>
      <c r="B18" s="497" t="s">
        <v>367</v>
      </c>
      <c r="C18" s="498">
        <v>348</v>
      </c>
      <c r="D18" s="499">
        <v>242</v>
      </c>
      <c r="E18" s="499">
        <v>56</v>
      </c>
      <c r="F18" s="499">
        <v>50</v>
      </c>
    </row>
    <row r="19" spans="1:6">
      <c r="A19" s="63" t="s">
        <v>447</v>
      </c>
      <c r="B19" s="497" t="s">
        <v>368</v>
      </c>
      <c r="C19" s="498">
        <v>501</v>
      </c>
      <c r="D19" s="499">
        <v>279</v>
      </c>
      <c r="E19" s="499">
        <v>34</v>
      </c>
      <c r="F19" s="499">
        <v>188</v>
      </c>
    </row>
    <row r="20" spans="1:6">
      <c r="A20" s="63" t="s">
        <v>546</v>
      </c>
      <c r="B20" s="497" t="s">
        <v>535</v>
      </c>
      <c r="C20" s="498">
        <v>66</v>
      </c>
      <c r="D20" s="499">
        <v>23</v>
      </c>
      <c r="E20" s="499">
        <v>21</v>
      </c>
      <c r="F20" s="499">
        <v>22</v>
      </c>
    </row>
    <row r="21" spans="1:6">
      <c r="A21" s="63" t="s">
        <v>448</v>
      </c>
      <c r="B21" s="497" t="s">
        <v>369</v>
      </c>
      <c r="C21" s="498">
        <v>14</v>
      </c>
      <c r="D21" s="499">
        <v>12</v>
      </c>
      <c r="E21" s="499"/>
      <c r="F21" s="499">
        <v>2</v>
      </c>
    </row>
    <row r="22" spans="1:6">
      <c r="A22" s="63" t="s">
        <v>449</v>
      </c>
      <c r="B22" s="497" t="s">
        <v>370</v>
      </c>
      <c r="C22" s="498">
        <v>4031</v>
      </c>
      <c r="D22" s="499">
        <v>3115</v>
      </c>
      <c r="E22" s="499">
        <v>156</v>
      </c>
      <c r="F22" s="499">
        <v>760</v>
      </c>
    </row>
    <row r="23" spans="1:6">
      <c r="A23" s="63" t="s">
        <v>450</v>
      </c>
      <c r="B23" s="497" t="s">
        <v>371</v>
      </c>
      <c r="C23" s="498">
        <v>1517</v>
      </c>
      <c r="D23" s="499">
        <v>935</v>
      </c>
      <c r="E23" s="499">
        <v>219</v>
      </c>
      <c r="F23" s="499">
        <v>363</v>
      </c>
    </row>
    <row r="24" spans="1:6">
      <c r="A24" s="63" t="s">
        <v>451</v>
      </c>
      <c r="B24" s="497" t="s">
        <v>372</v>
      </c>
      <c r="C24" s="498">
        <v>21</v>
      </c>
      <c r="D24" s="499">
        <v>15</v>
      </c>
      <c r="E24" s="499">
        <v>3</v>
      </c>
      <c r="F24" s="499">
        <v>3</v>
      </c>
    </row>
    <row r="25" spans="1:6">
      <c r="A25" s="63" t="s">
        <v>452</v>
      </c>
      <c r="B25" s="497" t="s">
        <v>373</v>
      </c>
      <c r="C25" s="498">
        <v>18</v>
      </c>
      <c r="D25" s="499">
        <v>9</v>
      </c>
      <c r="E25" s="499"/>
      <c r="F25" s="499">
        <v>9</v>
      </c>
    </row>
    <row r="26" spans="1:6">
      <c r="A26" s="63" t="s">
        <v>453</v>
      </c>
      <c r="B26" s="497" t="s">
        <v>374</v>
      </c>
      <c r="C26" s="498">
        <v>15</v>
      </c>
      <c r="D26" s="499">
        <v>13</v>
      </c>
      <c r="E26" s="499"/>
      <c r="F26" s="499">
        <v>2</v>
      </c>
    </row>
    <row r="27" spans="1:6">
      <c r="A27" s="63" t="s">
        <v>454</v>
      </c>
      <c r="B27" s="497" t="s">
        <v>375</v>
      </c>
      <c r="C27" s="498">
        <v>60</v>
      </c>
      <c r="D27" s="499">
        <v>60</v>
      </c>
      <c r="E27" s="499"/>
      <c r="F27" s="499"/>
    </row>
    <row r="28" spans="1:6">
      <c r="A28" s="63" t="s">
        <v>455</v>
      </c>
      <c r="B28" s="497" t="s">
        <v>376</v>
      </c>
      <c r="C28" s="498">
        <v>65</v>
      </c>
      <c r="D28" s="499">
        <v>45</v>
      </c>
      <c r="E28" s="499">
        <v>1</v>
      </c>
      <c r="F28" s="499">
        <v>19</v>
      </c>
    </row>
    <row r="29" spans="1:6">
      <c r="A29" s="63" t="s">
        <v>527</v>
      </c>
      <c r="B29" s="497" t="s">
        <v>377</v>
      </c>
      <c r="C29" s="498">
        <v>432</v>
      </c>
      <c r="D29" s="499">
        <v>84</v>
      </c>
      <c r="E29" s="499">
        <v>27</v>
      </c>
      <c r="F29" s="499">
        <v>321</v>
      </c>
    </row>
    <row r="30" spans="1:6">
      <c r="A30" s="63" t="s">
        <v>528</v>
      </c>
      <c r="B30" s="497" t="s">
        <v>521</v>
      </c>
      <c r="C30" s="498">
        <v>5</v>
      </c>
      <c r="D30" s="499">
        <v>4</v>
      </c>
      <c r="E30" s="499">
        <v>1</v>
      </c>
      <c r="F30" s="499"/>
    </row>
    <row r="31" spans="1:6">
      <c r="A31" s="63" t="s">
        <v>492</v>
      </c>
      <c r="B31" s="497" t="s">
        <v>413</v>
      </c>
      <c r="C31" s="498">
        <v>41009</v>
      </c>
      <c r="D31" s="499">
        <v>33559</v>
      </c>
      <c r="E31" s="499">
        <v>824</v>
      </c>
      <c r="F31" s="499">
        <v>6626</v>
      </c>
    </row>
    <row r="32" spans="1:6">
      <c r="A32" s="63" t="s">
        <v>457</v>
      </c>
      <c r="B32" s="497" t="s">
        <v>378</v>
      </c>
      <c r="C32" s="498">
        <v>3015</v>
      </c>
      <c r="D32" s="499">
        <v>2164</v>
      </c>
      <c r="E32" s="499">
        <v>71</v>
      </c>
      <c r="F32" s="499">
        <v>780</v>
      </c>
    </row>
    <row r="33" spans="1:6">
      <c r="A33" s="63" t="s">
        <v>458</v>
      </c>
      <c r="B33" s="497" t="s">
        <v>379</v>
      </c>
      <c r="C33" s="498">
        <v>24</v>
      </c>
      <c r="D33" s="499">
        <v>2</v>
      </c>
      <c r="E33" s="499">
        <v>2</v>
      </c>
      <c r="F33" s="499">
        <v>20</v>
      </c>
    </row>
    <row r="34" spans="1:6">
      <c r="A34" s="63" t="s">
        <v>460</v>
      </c>
      <c r="B34" s="497" t="s">
        <v>381</v>
      </c>
      <c r="C34" s="498">
        <v>5030</v>
      </c>
      <c r="D34" s="499">
        <v>4120</v>
      </c>
      <c r="E34" s="499">
        <v>113</v>
      </c>
      <c r="F34" s="499">
        <v>797</v>
      </c>
    </row>
    <row r="35" spans="1:6">
      <c r="A35" s="63" t="s">
        <v>461</v>
      </c>
      <c r="B35" s="497" t="s">
        <v>382</v>
      </c>
      <c r="C35" s="498">
        <v>18164</v>
      </c>
      <c r="D35" s="499">
        <v>14229</v>
      </c>
      <c r="E35" s="499">
        <v>416</v>
      </c>
      <c r="F35" s="499">
        <v>3519</v>
      </c>
    </row>
    <row r="36" spans="1:6">
      <c r="A36" s="63" t="s">
        <v>462</v>
      </c>
      <c r="B36" s="497" t="s">
        <v>383</v>
      </c>
      <c r="C36" s="498">
        <v>44682</v>
      </c>
      <c r="D36" s="499">
        <v>34833</v>
      </c>
      <c r="E36" s="499">
        <v>1247</v>
      </c>
      <c r="F36" s="499">
        <v>8602</v>
      </c>
    </row>
    <row r="37" spans="1:6">
      <c r="A37" s="63" t="s">
        <v>529</v>
      </c>
      <c r="B37" s="497" t="s">
        <v>522</v>
      </c>
      <c r="C37" s="498">
        <v>12</v>
      </c>
      <c r="D37" s="499">
        <v>11</v>
      </c>
      <c r="E37" s="499"/>
      <c r="F37" s="499">
        <v>1</v>
      </c>
    </row>
    <row r="38" spans="1:6">
      <c r="A38" s="63" t="s">
        <v>463</v>
      </c>
      <c r="B38" s="497" t="s">
        <v>384</v>
      </c>
      <c r="C38" s="498">
        <v>78</v>
      </c>
      <c r="D38" s="499">
        <v>52</v>
      </c>
      <c r="E38" s="499">
        <v>1</v>
      </c>
      <c r="F38" s="499">
        <v>25</v>
      </c>
    </row>
    <row r="39" spans="1:6">
      <c r="A39" s="63" t="s">
        <v>464</v>
      </c>
      <c r="B39" s="497" t="s">
        <v>385</v>
      </c>
      <c r="C39" s="498">
        <v>148</v>
      </c>
      <c r="D39" s="499">
        <v>119</v>
      </c>
      <c r="E39" s="499">
        <v>12</v>
      </c>
      <c r="F39" s="499">
        <v>17</v>
      </c>
    </row>
    <row r="40" spans="1:6">
      <c r="A40" s="63" t="s">
        <v>467</v>
      </c>
      <c r="B40" s="497" t="s">
        <v>388</v>
      </c>
      <c r="C40" s="498">
        <v>59</v>
      </c>
      <c r="D40" s="499">
        <v>10</v>
      </c>
      <c r="E40" s="499">
        <v>5</v>
      </c>
      <c r="F40" s="499">
        <v>44</v>
      </c>
    </row>
    <row r="41" spans="1:6">
      <c r="A41" s="63" t="s">
        <v>468</v>
      </c>
      <c r="B41" s="497" t="s">
        <v>523</v>
      </c>
      <c r="C41" s="498">
        <v>6</v>
      </c>
      <c r="D41" s="499">
        <v>2</v>
      </c>
      <c r="E41" s="499">
        <v>3</v>
      </c>
      <c r="F41" s="499">
        <v>1</v>
      </c>
    </row>
    <row r="42" spans="1:6">
      <c r="A42" s="63" t="s">
        <v>469</v>
      </c>
      <c r="B42" s="497" t="s">
        <v>390</v>
      </c>
      <c r="C42" s="498">
        <v>481</v>
      </c>
      <c r="D42" s="499">
        <v>383</v>
      </c>
      <c r="E42" s="499">
        <v>14</v>
      </c>
      <c r="F42" s="499">
        <v>84</v>
      </c>
    </row>
    <row r="43" spans="1:6">
      <c r="A43" s="63" t="s">
        <v>470</v>
      </c>
      <c r="B43" s="497" t="s">
        <v>391</v>
      </c>
      <c r="C43" s="498">
        <v>1252</v>
      </c>
      <c r="D43" s="499">
        <v>937</v>
      </c>
      <c r="E43" s="499">
        <v>86</v>
      </c>
      <c r="F43" s="499">
        <v>229</v>
      </c>
    </row>
    <row r="44" spans="1:6">
      <c r="A44" s="63" t="s">
        <v>466</v>
      </c>
      <c r="B44" s="497" t="s">
        <v>387</v>
      </c>
      <c r="C44" s="498">
        <v>570</v>
      </c>
      <c r="D44" s="499">
        <v>462</v>
      </c>
      <c r="E44" s="499">
        <v>12</v>
      </c>
      <c r="F44" s="499">
        <v>96</v>
      </c>
    </row>
    <row r="45" spans="1:6">
      <c r="A45" s="63" t="s">
        <v>465</v>
      </c>
      <c r="B45" s="497" t="s">
        <v>386</v>
      </c>
      <c r="C45" s="498">
        <v>65</v>
      </c>
      <c r="D45" s="499">
        <v>65</v>
      </c>
      <c r="E45" s="499"/>
      <c r="F45" s="499"/>
    </row>
    <row r="46" spans="1:6">
      <c r="A46" s="63" t="s">
        <v>471</v>
      </c>
      <c r="B46" s="497" t="s">
        <v>392</v>
      </c>
      <c r="C46" s="498">
        <v>8004</v>
      </c>
      <c r="D46" s="499">
        <v>4788</v>
      </c>
      <c r="E46" s="499">
        <v>205</v>
      </c>
      <c r="F46" s="499">
        <v>3011</v>
      </c>
    </row>
    <row r="47" spans="1:6">
      <c r="A47" s="63" t="s">
        <v>472</v>
      </c>
      <c r="B47" s="497" t="s">
        <v>393</v>
      </c>
      <c r="C47" s="498">
        <v>213307</v>
      </c>
      <c r="D47" s="499">
        <v>175903</v>
      </c>
      <c r="E47" s="499">
        <v>4228</v>
      </c>
      <c r="F47" s="499">
        <v>33176</v>
      </c>
    </row>
    <row r="48" spans="1:6">
      <c r="A48" s="500" t="s">
        <v>474</v>
      </c>
      <c r="B48" s="230" t="s">
        <v>395</v>
      </c>
      <c r="C48" s="498">
        <v>15</v>
      </c>
      <c r="D48" s="499">
        <v>9</v>
      </c>
      <c r="E48" s="499">
        <v>6</v>
      </c>
      <c r="F48" s="499"/>
    </row>
    <row r="49" spans="1:6">
      <c r="A49" s="500" t="s">
        <v>547</v>
      </c>
      <c r="B49" s="230" t="s">
        <v>536</v>
      </c>
      <c r="C49" s="498">
        <v>2</v>
      </c>
      <c r="D49" s="499">
        <v>2</v>
      </c>
      <c r="E49" s="499"/>
      <c r="F49" s="499"/>
    </row>
    <row r="50" spans="1:6">
      <c r="A50" s="63" t="s">
        <v>475</v>
      </c>
      <c r="B50" s="497" t="s">
        <v>396</v>
      </c>
      <c r="C50" s="498">
        <v>20</v>
      </c>
      <c r="D50" s="499">
        <v>12</v>
      </c>
      <c r="E50" s="499">
        <v>2</v>
      </c>
      <c r="F50" s="499">
        <v>6</v>
      </c>
    </row>
    <row r="51" spans="1:6">
      <c r="A51" s="63" t="s">
        <v>548</v>
      </c>
      <c r="B51" s="501" t="s">
        <v>537</v>
      </c>
      <c r="C51" s="502">
        <v>8</v>
      </c>
      <c r="D51" s="503"/>
      <c r="E51" s="503">
        <v>5</v>
      </c>
      <c r="F51" s="503">
        <v>3</v>
      </c>
    </row>
    <row r="52" spans="1:6">
      <c r="A52" s="63" t="s">
        <v>530</v>
      </c>
      <c r="B52" s="501" t="s">
        <v>397</v>
      </c>
      <c r="C52" s="502">
        <v>553</v>
      </c>
      <c r="D52" s="503">
        <v>327</v>
      </c>
      <c r="E52" s="503">
        <v>1</v>
      </c>
      <c r="F52" s="503">
        <v>225</v>
      </c>
    </row>
    <row r="53" spans="1:6">
      <c r="A53" s="63" t="s">
        <v>477</v>
      </c>
      <c r="B53" s="501" t="s">
        <v>398</v>
      </c>
      <c r="C53" s="502">
        <v>714</v>
      </c>
      <c r="D53" s="503">
        <v>532</v>
      </c>
      <c r="E53" s="503">
        <v>57</v>
      </c>
      <c r="F53" s="503">
        <v>125</v>
      </c>
    </row>
    <row r="54" spans="1:6">
      <c r="A54" s="63" t="s">
        <v>478</v>
      </c>
      <c r="B54" s="501" t="s">
        <v>399</v>
      </c>
      <c r="C54" s="502">
        <v>499</v>
      </c>
      <c r="D54" s="503">
        <v>162</v>
      </c>
      <c r="E54" s="503">
        <v>61</v>
      </c>
      <c r="F54" s="503">
        <v>276</v>
      </c>
    </row>
    <row r="55" spans="1:6">
      <c r="A55" s="63" t="s">
        <v>479</v>
      </c>
      <c r="B55" s="501" t="s">
        <v>400</v>
      </c>
      <c r="C55" s="502">
        <v>28</v>
      </c>
      <c r="D55" s="503">
        <v>28</v>
      </c>
      <c r="E55" s="503"/>
      <c r="F55" s="503"/>
    </row>
    <row r="56" spans="1:6">
      <c r="A56" s="63" t="s">
        <v>480</v>
      </c>
      <c r="B56" s="501" t="s">
        <v>401</v>
      </c>
      <c r="C56" s="502">
        <v>72</v>
      </c>
      <c r="D56" s="503">
        <v>46</v>
      </c>
      <c r="E56" s="503">
        <v>12</v>
      </c>
      <c r="F56" s="503">
        <v>14</v>
      </c>
    </row>
    <row r="57" spans="1:6">
      <c r="A57" s="63" t="s">
        <v>481</v>
      </c>
      <c r="B57" s="501" t="s">
        <v>402</v>
      </c>
      <c r="C57" s="502">
        <v>211</v>
      </c>
      <c r="D57" s="503">
        <v>126</v>
      </c>
      <c r="E57" s="503">
        <v>5</v>
      </c>
      <c r="F57" s="503">
        <v>80</v>
      </c>
    </row>
    <row r="58" spans="1:6">
      <c r="A58" s="63" t="s">
        <v>482</v>
      </c>
      <c r="B58" s="501" t="s">
        <v>403</v>
      </c>
      <c r="C58" s="502">
        <v>50</v>
      </c>
      <c r="D58" s="503">
        <v>36</v>
      </c>
      <c r="E58" s="503"/>
      <c r="F58" s="503">
        <v>14</v>
      </c>
    </row>
    <row r="59" spans="1:6">
      <c r="A59" s="63" t="s">
        <v>549</v>
      </c>
      <c r="B59" s="501" t="s">
        <v>538</v>
      </c>
      <c r="C59" s="502">
        <v>7</v>
      </c>
      <c r="D59" s="503">
        <v>5</v>
      </c>
      <c r="E59" s="503"/>
      <c r="F59" s="503">
        <v>2</v>
      </c>
    </row>
    <row r="60" spans="1:6">
      <c r="A60" s="63" t="s">
        <v>483</v>
      </c>
      <c r="B60" s="501" t="s">
        <v>404</v>
      </c>
      <c r="C60" s="502">
        <v>13090</v>
      </c>
      <c r="D60" s="503">
        <v>11062</v>
      </c>
      <c r="E60" s="503">
        <v>137</v>
      </c>
      <c r="F60" s="503">
        <v>1891</v>
      </c>
    </row>
    <row r="61" spans="1:6">
      <c r="A61" s="63" t="s">
        <v>550</v>
      </c>
      <c r="B61" s="501" t="s">
        <v>405</v>
      </c>
      <c r="C61" s="502">
        <v>87</v>
      </c>
      <c r="D61" s="503">
        <v>84</v>
      </c>
      <c r="E61" s="503"/>
      <c r="F61" s="503">
        <v>3</v>
      </c>
    </row>
    <row r="62" spans="1:6">
      <c r="A62" s="63" t="s">
        <v>485</v>
      </c>
      <c r="B62" s="501" t="s">
        <v>406</v>
      </c>
      <c r="C62" s="502">
        <v>395</v>
      </c>
      <c r="D62" s="503">
        <v>273</v>
      </c>
      <c r="E62" s="503">
        <v>14</v>
      </c>
      <c r="F62" s="503">
        <v>108</v>
      </c>
    </row>
    <row r="63" spans="1:6">
      <c r="A63" s="63" t="s">
        <v>486</v>
      </c>
      <c r="B63" s="501" t="s">
        <v>407</v>
      </c>
      <c r="C63" s="502">
        <v>921</v>
      </c>
      <c r="D63" s="503">
        <v>762</v>
      </c>
      <c r="E63" s="503">
        <v>7</v>
      </c>
      <c r="F63" s="503">
        <v>152</v>
      </c>
    </row>
    <row r="64" spans="1:6">
      <c r="A64" s="63" t="s">
        <v>488</v>
      </c>
      <c r="B64" s="501" t="s">
        <v>409</v>
      </c>
      <c r="C64" s="502">
        <v>184</v>
      </c>
      <c r="D64" s="503">
        <v>164</v>
      </c>
      <c r="E64" s="503">
        <v>4</v>
      </c>
      <c r="F64" s="503">
        <v>16</v>
      </c>
    </row>
    <row r="65" spans="1:6">
      <c r="A65" s="63" t="s">
        <v>489</v>
      </c>
      <c r="B65" s="501" t="s">
        <v>410</v>
      </c>
      <c r="C65" s="502">
        <v>24</v>
      </c>
      <c r="D65" s="503">
        <v>8</v>
      </c>
      <c r="E65" s="503">
        <v>3</v>
      </c>
      <c r="F65" s="503">
        <v>13</v>
      </c>
    </row>
    <row r="66" spans="1:6">
      <c r="A66" s="63" t="s">
        <v>490</v>
      </c>
      <c r="B66" s="501" t="s">
        <v>411</v>
      </c>
      <c r="C66" s="502">
        <v>137</v>
      </c>
      <c r="D66" s="503">
        <v>47</v>
      </c>
      <c r="E66" s="503">
        <v>4</v>
      </c>
      <c r="F66" s="503">
        <v>86</v>
      </c>
    </row>
    <row r="67" spans="1:6">
      <c r="A67" s="63" t="s">
        <v>491</v>
      </c>
      <c r="B67" s="501" t="s">
        <v>412</v>
      </c>
      <c r="C67" s="502">
        <v>73</v>
      </c>
      <c r="D67" s="503">
        <v>49</v>
      </c>
      <c r="E67" s="503">
        <v>1</v>
      </c>
      <c r="F67" s="503">
        <v>23</v>
      </c>
    </row>
    <row r="68" spans="1:6">
      <c r="A68" s="63" t="s">
        <v>493</v>
      </c>
      <c r="B68" s="501" t="s">
        <v>414</v>
      </c>
      <c r="C68" s="502">
        <v>12</v>
      </c>
      <c r="D68" s="503">
        <v>5</v>
      </c>
      <c r="E68" s="503">
        <v>1</v>
      </c>
      <c r="F68" s="503">
        <v>6</v>
      </c>
    </row>
    <row r="69" spans="1:6">
      <c r="A69" s="63" t="s">
        <v>494</v>
      </c>
      <c r="B69" s="501" t="s">
        <v>415</v>
      </c>
      <c r="C69" s="502">
        <v>451</v>
      </c>
      <c r="D69" s="503">
        <v>287</v>
      </c>
      <c r="E69" s="503">
        <v>84</v>
      </c>
      <c r="F69" s="503">
        <v>80</v>
      </c>
    </row>
    <row r="70" spans="1:6">
      <c r="A70" s="63" t="s">
        <v>496</v>
      </c>
      <c r="B70" s="501" t="s">
        <v>417</v>
      </c>
      <c r="C70" s="502">
        <v>118</v>
      </c>
      <c r="D70" s="503">
        <v>29</v>
      </c>
      <c r="E70" s="503">
        <v>64</v>
      </c>
      <c r="F70" s="503">
        <v>25</v>
      </c>
    </row>
    <row r="71" spans="1:6">
      <c r="A71" s="63" t="s">
        <v>497</v>
      </c>
      <c r="B71" s="501" t="s">
        <v>418</v>
      </c>
      <c r="C71" s="502">
        <v>270</v>
      </c>
      <c r="D71" s="503">
        <v>83</v>
      </c>
      <c r="E71" s="503">
        <v>3</v>
      </c>
      <c r="F71" s="503">
        <v>184</v>
      </c>
    </row>
    <row r="72" spans="1:6">
      <c r="A72" s="63" t="s">
        <v>498</v>
      </c>
      <c r="B72" s="501" t="s">
        <v>419</v>
      </c>
      <c r="C72" s="502">
        <v>33</v>
      </c>
      <c r="D72" s="503">
        <v>23</v>
      </c>
      <c r="E72" s="503">
        <v>3</v>
      </c>
      <c r="F72" s="503">
        <v>7</v>
      </c>
    </row>
    <row r="73" spans="1:6">
      <c r="A73" s="63" t="s">
        <v>499</v>
      </c>
      <c r="B73" s="501" t="s">
        <v>420</v>
      </c>
      <c r="C73" s="502">
        <v>1947</v>
      </c>
      <c r="D73" s="503">
        <v>1205</v>
      </c>
      <c r="E73" s="503">
        <v>145</v>
      </c>
      <c r="F73" s="503">
        <v>597</v>
      </c>
    </row>
    <row r="74" spans="1:6">
      <c r="A74" s="63" t="s">
        <v>551</v>
      </c>
      <c r="B74" s="501" t="s">
        <v>539</v>
      </c>
      <c r="C74" s="502">
        <v>2</v>
      </c>
      <c r="D74" s="503">
        <v>1</v>
      </c>
      <c r="E74" s="503">
        <v>1</v>
      </c>
      <c r="F74" s="503"/>
    </row>
    <row r="75" spans="1:6">
      <c r="A75" s="63" t="s">
        <v>500</v>
      </c>
      <c r="B75" s="501" t="s">
        <v>421</v>
      </c>
      <c r="C75" s="502">
        <v>40</v>
      </c>
      <c r="D75" s="503">
        <v>12</v>
      </c>
      <c r="E75" s="503">
        <v>3</v>
      </c>
      <c r="F75" s="503">
        <v>25</v>
      </c>
    </row>
    <row r="76" spans="1:6">
      <c r="A76" s="63" t="s">
        <v>500</v>
      </c>
      <c r="B76" s="501" t="s">
        <v>422</v>
      </c>
      <c r="C76" s="502">
        <v>86</v>
      </c>
      <c r="D76" s="503">
        <v>69</v>
      </c>
      <c r="E76" s="503">
        <v>1</v>
      </c>
      <c r="F76" s="503">
        <v>16</v>
      </c>
    </row>
    <row r="77" spans="1:6">
      <c r="A77" s="63" t="s">
        <v>502</v>
      </c>
      <c r="B77" s="501" t="s">
        <v>423</v>
      </c>
      <c r="C77" s="502">
        <v>365</v>
      </c>
      <c r="D77" s="503">
        <v>324</v>
      </c>
      <c r="E77" s="503">
        <v>14</v>
      </c>
      <c r="F77" s="503">
        <v>27</v>
      </c>
    </row>
    <row r="78" spans="1:6">
      <c r="A78" s="63" t="s">
        <v>503</v>
      </c>
      <c r="B78" s="501" t="s">
        <v>424</v>
      </c>
      <c r="C78" s="502">
        <v>1514</v>
      </c>
      <c r="D78" s="503">
        <v>694</v>
      </c>
      <c r="E78" s="503">
        <v>76</v>
      </c>
      <c r="F78" s="503">
        <v>744</v>
      </c>
    </row>
    <row r="79" spans="1:6">
      <c r="A79" s="63" t="s">
        <v>504</v>
      </c>
      <c r="B79" s="501" t="s">
        <v>425</v>
      </c>
      <c r="C79" s="502">
        <v>8745</v>
      </c>
      <c r="D79" s="503">
        <v>7354</v>
      </c>
      <c r="E79" s="503">
        <v>169</v>
      </c>
      <c r="F79" s="503">
        <v>1222</v>
      </c>
    </row>
    <row r="80" spans="1:6">
      <c r="A80" s="63" t="s">
        <v>505</v>
      </c>
      <c r="B80" s="501" t="s">
        <v>426</v>
      </c>
      <c r="C80" s="502">
        <v>13468</v>
      </c>
      <c r="D80" s="503">
        <v>10167</v>
      </c>
      <c r="E80" s="503">
        <v>409</v>
      </c>
      <c r="F80" s="503">
        <v>2892</v>
      </c>
    </row>
    <row r="81" spans="1:6">
      <c r="A81" s="63" t="s">
        <v>506</v>
      </c>
      <c r="B81" s="501" t="s">
        <v>427</v>
      </c>
      <c r="C81" s="502">
        <v>144</v>
      </c>
      <c r="D81" s="503">
        <v>40</v>
      </c>
      <c r="E81" s="503">
        <v>21</v>
      </c>
      <c r="F81" s="503">
        <v>83</v>
      </c>
    </row>
    <row r="82" spans="1:6">
      <c r="A82" s="63" t="s">
        <v>552</v>
      </c>
      <c r="B82" s="501" t="s">
        <v>540</v>
      </c>
      <c r="C82" s="502">
        <v>27</v>
      </c>
      <c r="D82" s="503">
        <v>6</v>
      </c>
      <c r="E82" s="503"/>
      <c r="F82" s="503">
        <v>21</v>
      </c>
    </row>
    <row r="83" spans="1:6">
      <c r="A83" s="63" t="s">
        <v>507</v>
      </c>
      <c r="B83" s="501" t="s">
        <v>428</v>
      </c>
      <c r="C83" s="502">
        <v>1</v>
      </c>
      <c r="D83" s="503">
        <v>1</v>
      </c>
      <c r="E83" s="503"/>
      <c r="F83" s="503"/>
    </row>
    <row r="84" spans="1:6">
      <c r="A84" s="63" t="s">
        <v>508</v>
      </c>
      <c r="B84" s="501" t="s">
        <v>429</v>
      </c>
      <c r="C84" s="502">
        <v>355</v>
      </c>
      <c r="D84" s="503">
        <v>123</v>
      </c>
      <c r="E84" s="503">
        <v>27</v>
      </c>
      <c r="F84" s="503">
        <v>205</v>
      </c>
    </row>
    <row r="85" spans="1:6">
      <c r="A85" s="63" t="s">
        <v>509</v>
      </c>
      <c r="B85" s="501" t="s">
        <v>430</v>
      </c>
      <c r="C85" s="502">
        <v>24</v>
      </c>
      <c r="D85" s="503">
        <v>18</v>
      </c>
      <c r="E85" s="503">
        <v>5</v>
      </c>
      <c r="F85" s="503">
        <v>1</v>
      </c>
    </row>
    <row r="86" spans="1:6">
      <c r="A86" s="63" t="s">
        <v>512</v>
      </c>
      <c r="B86" s="501" t="s">
        <v>433</v>
      </c>
      <c r="C86" s="502">
        <v>42</v>
      </c>
      <c r="D86" s="503">
        <v>19</v>
      </c>
      <c r="E86" s="503">
        <v>3</v>
      </c>
      <c r="F86" s="503">
        <v>20</v>
      </c>
    </row>
    <row r="87" spans="1:6">
      <c r="A87" s="63" t="s">
        <v>513</v>
      </c>
      <c r="B87" s="501" t="s">
        <v>434</v>
      </c>
      <c r="C87" s="502">
        <v>8005</v>
      </c>
      <c r="D87" s="503">
        <v>5888</v>
      </c>
      <c r="E87" s="503">
        <v>228</v>
      </c>
      <c r="F87" s="503">
        <v>1889</v>
      </c>
    </row>
    <row r="88" spans="1:6">
      <c r="A88" s="63" t="s">
        <v>514</v>
      </c>
      <c r="B88" s="501" t="s">
        <v>435</v>
      </c>
      <c r="C88" s="502">
        <v>97921</v>
      </c>
      <c r="D88" s="503">
        <v>78902</v>
      </c>
      <c r="E88" s="503">
        <v>4329</v>
      </c>
      <c r="F88" s="503">
        <v>14690</v>
      </c>
    </row>
    <row r="89" spans="1:6">
      <c r="A89" s="63" t="s">
        <v>509</v>
      </c>
      <c r="B89" s="501" t="s">
        <v>541</v>
      </c>
      <c r="C89" s="502">
        <v>5</v>
      </c>
      <c r="D89" s="503">
        <v>4</v>
      </c>
      <c r="E89" s="503"/>
      <c r="F89" s="503">
        <v>1</v>
      </c>
    </row>
    <row r="90" spans="1:6">
      <c r="A90" s="63" t="s">
        <v>553</v>
      </c>
      <c r="B90" s="501" t="s">
        <v>542</v>
      </c>
      <c r="C90" s="502">
        <v>1</v>
      </c>
      <c r="D90" s="503">
        <v>1</v>
      </c>
      <c r="E90" s="503"/>
      <c r="F90" s="503"/>
    </row>
    <row r="91" spans="1:6">
      <c r="A91" s="63" t="s">
        <v>511</v>
      </c>
      <c r="B91" s="501" t="s">
        <v>432</v>
      </c>
      <c r="C91" s="502">
        <v>17</v>
      </c>
      <c r="D91" s="503">
        <v>2</v>
      </c>
      <c r="E91" s="503">
        <v>3</v>
      </c>
      <c r="F91" s="503">
        <v>12</v>
      </c>
    </row>
    <row r="92" spans="1:6">
      <c r="A92" s="63" t="s">
        <v>554</v>
      </c>
      <c r="B92" s="501" t="s">
        <v>436</v>
      </c>
      <c r="C92" s="502">
        <v>1483</v>
      </c>
      <c r="D92" s="503">
        <v>571</v>
      </c>
      <c r="E92" s="503">
        <v>263</v>
      </c>
      <c r="F92" s="503">
        <v>649</v>
      </c>
    </row>
    <row r="93" spans="1:6">
      <c r="A93" s="63" t="s">
        <v>555</v>
      </c>
      <c r="B93" s="501" t="s">
        <v>543</v>
      </c>
      <c r="C93" s="502">
        <v>2</v>
      </c>
      <c r="D93" s="503">
        <v>2</v>
      </c>
      <c r="E93" s="503"/>
      <c r="F93" s="503"/>
    </row>
    <row r="94" spans="1:6">
      <c r="A94" s="63" t="s">
        <v>516</v>
      </c>
      <c r="B94" s="501" t="s">
        <v>437</v>
      </c>
      <c r="C94" s="502">
        <v>119</v>
      </c>
      <c r="D94" s="503">
        <v>62</v>
      </c>
      <c r="E94" s="503">
        <v>7</v>
      </c>
      <c r="F94" s="503">
        <v>50</v>
      </c>
    </row>
    <row r="95" spans="1:6" ht="14.25" thickBot="1">
      <c r="A95" s="504"/>
      <c r="B95" s="505"/>
      <c r="C95" s="506"/>
      <c r="D95" s="507"/>
      <c r="E95" s="507"/>
      <c r="F95" s="507"/>
    </row>
    <row r="96" spans="1:6" ht="14.25">
      <c r="A96" s="508"/>
      <c r="B96" s="508"/>
      <c r="C96" s="508"/>
      <c r="D96" s="508"/>
      <c r="E96" s="508"/>
      <c r="F96" s="508"/>
    </row>
  </sheetData>
  <mergeCells count="6">
    <mergeCell ref="A1:F1"/>
    <mergeCell ref="A2:F2"/>
    <mergeCell ref="E4:F4"/>
    <mergeCell ref="A5:A7"/>
    <mergeCell ref="B5:B7"/>
    <mergeCell ref="C6:C7"/>
  </mergeCells>
  <phoneticPr fontId="2"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3"/>
  <sheetViews>
    <sheetView workbookViewId="0">
      <selection sqref="A1:L1"/>
    </sheetView>
  </sheetViews>
  <sheetFormatPr defaultRowHeight="13.5"/>
  <cols>
    <col min="1" max="1" width="29.5" style="2" customWidth="1"/>
    <col min="2" max="2" width="47.875" style="2" customWidth="1"/>
    <col min="3" max="5" width="13.25" style="2" customWidth="1"/>
    <col min="6" max="16384" width="9" style="2"/>
  </cols>
  <sheetData>
    <row r="1" spans="1:5" ht="18.75">
      <c r="A1" s="440" t="s">
        <v>2188</v>
      </c>
      <c r="B1" s="295"/>
      <c r="C1" s="295"/>
      <c r="D1" s="295"/>
      <c r="E1" s="295"/>
    </row>
    <row r="2" spans="1:5" ht="18.75">
      <c r="A2" s="440" t="s">
        <v>556</v>
      </c>
      <c r="B2" s="295"/>
      <c r="C2" s="295"/>
      <c r="D2" s="295"/>
      <c r="E2" s="295"/>
    </row>
    <row r="3" spans="1:5" ht="18.75">
      <c r="A3" s="441" t="s">
        <v>557</v>
      </c>
      <c r="B3" s="295"/>
      <c r="C3" s="295"/>
      <c r="D3" s="295"/>
      <c r="E3" s="295"/>
    </row>
    <row r="4" spans="1:5" ht="14.25">
      <c r="A4" s="172"/>
      <c r="B4" s="172"/>
      <c r="C4" s="442"/>
      <c r="D4" s="442"/>
      <c r="E4" s="442"/>
    </row>
    <row r="5" spans="1:5" ht="14.25" thickBot="1">
      <c r="A5" s="111" t="s">
        <v>106</v>
      </c>
      <c r="B5" s="143"/>
      <c r="C5" s="443"/>
      <c r="D5" s="13" t="s">
        <v>358</v>
      </c>
      <c r="E5" s="13"/>
    </row>
    <row r="6" spans="1:5">
      <c r="A6" s="444" t="s">
        <v>164</v>
      </c>
      <c r="B6" s="445" t="s">
        <v>200</v>
      </c>
      <c r="C6" s="82" t="s">
        <v>693</v>
      </c>
      <c r="D6" s="82" t="s">
        <v>694</v>
      </c>
      <c r="E6" s="82" t="s">
        <v>695</v>
      </c>
    </row>
    <row r="7" spans="1:5">
      <c r="A7" s="446"/>
      <c r="B7" s="447"/>
      <c r="C7" s="448" t="s">
        <v>558</v>
      </c>
      <c r="D7" s="448" t="s">
        <v>559</v>
      </c>
      <c r="E7" s="448" t="s">
        <v>560</v>
      </c>
    </row>
    <row r="8" spans="1:5">
      <c r="A8" s="449"/>
      <c r="B8" s="449"/>
      <c r="C8" s="450"/>
      <c r="D8" s="451"/>
      <c r="E8" s="451"/>
    </row>
    <row r="9" spans="1:5">
      <c r="A9" s="452" t="s">
        <v>165</v>
      </c>
      <c r="B9" s="212" t="s">
        <v>201</v>
      </c>
      <c r="C9" s="453">
        <v>1469014</v>
      </c>
      <c r="D9" s="454">
        <v>788280</v>
      </c>
      <c r="E9" s="454">
        <v>2376427</v>
      </c>
    </row>
    <row r="10" spans="1:5">
      <c r="A10" s="63" t="s">
        <v>696</v>
      </c>
      <c r="B10" s="455" t="s">
        <v>561</v>
      </c>
      <c r="C10" s="453">
        <v>268150</v>
      </c>
      <c r="D10" s="454">
        <v>133827</v>
      </c>
      <c r="E10" s="454">
        <v>348593</v>
      </c>
    </row>
    <row r="11" spans="1:5">
      <c r="A11" s="63" t="s">
        <v>697</v>
      </c>
      <c r="B11" s="456" t="s">
        <v>562</v>
      </c>
      <c r="C11" s="457">
        <v>38268</v>
      </c>
      <c r="D11" s="458">
        <v>17079</v>
      </c>
      <c r="E11" s="458">
        <v>42528</v>
      </c>
    </row>
    <row r="12" spans="1:5">
      <c r="A12" s="63" t="s">
        <v>698</v>
      </c>
      <c r="B12" s="456" t="s">
        <v>563</v>
      </c>
      <c r="C12" s="457">
        <v>2154</v>
      </c>
      <c r="D12" s="458">
        <v>863</v>
      </c>
      <c r="E12" s="458">
        <v>2406</v>
      </c>
    </row>
    <row r="13" spans="1:5">
      <c r="A13" s="456" t="s">
        <v>1504</v>
      </c>
      <c r="B13" s="456" t="s">
        <v>564</v>
      </c>
      <c r="C13" s="457">
        <v>847</v>
      </c>
      <c r="D13" s="458">
        <v>434</v>
      </c>
      <c r="E13" s="458">
        <v>1084</v>
      </c>
    </row>
    <row r="14" spans="1:5">
      <c r="A14" s="63" t="s">
        <v>699</v>
      </c>
      <c r="B14" s="456" t="s">
        <v>565</v>
      </c>
      <c r="C14" s="457">
        <v>26144</v>
      </c>
      <c r="D14" s="458">
        <v>8962</v>
      </c>
      <c r="E14" s="458">
        <v>21268</v>
      </c>
    </row>
    <row r="15" spans="1:5">
      <c r="A15" s="63" t="s">
        <v>700</v>
      </c>
      <c r="B15" s="456" t="s">
        <v>566</v>
      </c>
      <c r="C15" s="457">
        <v>2987</v>
      </c>
      <c r="D15" s="458">
        <v>1664</v>
      </c>
      <c r="E15" s="458">
        <v>5046</v>
      </c>
    </row>
    <row r="16" spans="1:5">
      <c r="A16" s="63" t="s">
        <v>701</v>
      </c>
      <c r="B16" s="456" t="s">
        <v>567</v>
      </c>
      <c r="C16" s="457">
        <v>10155</v>
      </c>
      <c r="D16" s="458">
        <v>4542</v>
      </c>
      <c r="E16" s="458">
        <v>11008</v>
      </c>
    </row>
    <row r="17" spans="1:5">
      <c r="A17" s="63" t="s">
        <v>703</v>
      </c>
      <c r="B17" s="456" t="s">
        <v>568</v>
      </c>
      <c r="C17" s="457">
        <v>1253</v>
      </c>
      <c r="D17" s="458">
        <v>674</v>
      </c>
      <c r="E17" s="458">
        <v>1620</v>
      </c>
    </row>
    <row r="18" spans="1:5">
      <c r="A18" s="63" t="s">
        <v>702</v>
      </c>
      <c r="B18" s="456" t="s">
        <v>569</v>
      </c>
      <c r="C18" s="457">
        <v>6265</v>
      </c>
      <c r="D18" s="458">
        <v>3333</v>
      </c>
      <c r="E18" s="458">
        <v>8213</v>
      </c>
    </row>
    <row r="19" spans="1:5">
      <c r="A19" s="63" t="s">
        <v>704</v>
      </c>
      <c r="B19" s="456" t="s">
        <v>570</v>
      </c>
      <c r="C19" s="457">
        <v>1899</v>
      </c>
      <c r="D19" s="458">
        <v>1098</v>
      </c>
      <c r="E19" s="458">
        <v>3470</v>
      </c>
    </row>
    <row r="20" spans="1:5">
      <c r="A20" s="63" t="s">
        <v>705</v>
      </c>
      <c r="B20" s="456" t="s">
        <v>571</v>
      </c>
      <c r="C20" s="457">
        <v>12421</v>
      </c>
      <c r="D20" s="458">
        <v>6862</v>
      </c>
      <c r="E20" s="458">
        <v>14682</v>
      </c>
    </row>
    <row r="21" spans="1:5">
      <c r="A21" s="63" t="s">
        <v>706</v>
      </c>
      <c r="B21" s="456" t="s">
        <v>572</v>
      </c>
      <c r="C21" s="457">
        <v>2481</v>
      </c>
      <c r="D21" s="458">
        <v>1195</v>
      </c>
      <c r="E21" s="458">
        <v>2773</v>
      </c>
    </row>
    <row r="22" spans="1:5">
      <c r="A22" s="63" t="s">
        <v>707</v>
      </c>
      <c r="B22" s="456" t="s">
        <v>573</v>
      </c>
      <c r="C22" s="457">
        <v>62093</v>
      </c>
      <c r="D22" s="458">
        <v>33682</v>
      </c>
      <c r="E22" s="458">
        <v>81142</v>
      </c>
    </row>
    <row r="23" spans="1:5">
      <c r="A23" s="63" t="s">
        <v>708</v>
      </c>
      <c r="B23" s="456" t="s">
        <v>574</v>
      </c>
      <c r="C23" s="457">
        <v>85737</v>
      </c>
      <c r="D23" s="458">
        <v>44655</v>
      </c>
      <c r="E23" s="458">
        <v>129370</v>
      </c>
    </row>
    <row r="24" spans="1:5">
      <c r="A24" s="63" t="s">
        <v>709</v>
      </c>
      <c r="B24" s="456" t="s">
        <v>575</v>
      </c>
      <c r="C24" s="457">
        <v>3134</v>
      </c>
      <c r="D24" s="458">
        <v>1989</v>
      </c>
      <c r="E24" s="458">
        <v>5409</v>
      </c>
    </row>
    <row r="25" spans="1:5">
      <c r="A25" s="63" t="s">
        <v>710</v>
      </c>
      <c r="B25" s="456" t="s">
        <v>576</v>
      </c>
      <c r="C25" s="457">
        <v>11363</v>
      </c>
      <c r="D25" s="458">
        <v>6792</v>
      </c>
      <c r="E25" s="458">
        <v>18569</v>
      </c>
    </row>
    <row r="26" spans="1:5">
      <c r="A26" s="32" t="s">
        <v>2202</v>
      </c>
      <c r="B26" s="456" t="s">
        <v>577</v>
      </c>
      <c r="C26" s="457">
        <v>949</v>
      </c>
      <c r="D26" s="458">
        <v>3</v>
      </c>
      <c r="E26" s="458">
        <v>5</v>
      </c>
    </row>
    <row r="27" spans="1:5">
      <c r="A27" s="63" t="s">
        <v>711</v>
      </c>
      <c r="B27" s="455" t="s">
        <v>578</v>
      </c>
      <c r="C27" s="453">
        <v>336615</v>
      </c>
      <c r="D27" s="454">
        <v>190835</v>
      </c>
      <c r="E27" s="454">
        <v>521682</v>
      </c>
    </row>
    <row r="28" spans="1:5">
      <c r="A28" s="63" t="s">
        <v>712</v>
      </c>
      <c r="B28" s="456" t="s">
        <v>579</v>
      </c>
      <c r="C28" s="457">
        <v>35359</v>
      </c>
      <c r="D28" s="458">
        <v>20246</v>
      </c>
      <c r="E28" s="458">
        <v>55554</v>
      </c>
    </row>
    <row r="29" spans="1:5">
      <c r="A29" s="63" t="s">
        <v>713</v>
      </c>
      <c r="B29" s="456" t="s">
        <v>580</v>
      </c>
      <c r="C29" s="457">
        <v>5012</v>
      </c>
      <c r="D29" s="458">
        <v>3183</v>
      </c>
      <c r="E29" s="458">
        <v>8523</v>
      </c>
    </row>
    <row r="30" spans="1:5">
      <c r="A30" s="63" t="s">
        <v>714</v>
      </c>
      <c r="B30" s="456" t="s">
        <v>581</v>
      </c>
      <c r="C30" s="457">
        <v>2336</v>
      </c>
      <c r="D30" s="458">
        <v>1399</v>
      </c>
      <c r="E30" s="458">
        <v>3582</v>
      </c>
    </row>
    <row r="31" spans="1:5">
      <c r="A31" s="63" t="s">
        <v>715</v>
      </c>
      <c r="B31" s="456" t="s">
        <v>582</v>
      </c>
      <c r="C31" s="457">
        <v>1098</v>
      </c>
      <c r="D31" s="458">
        <v>719</v>
      </c>
      <c r="E31" s="458">
        <v>1959</v>
      </c>
    </row>
    <row r="32" spans="1:5">
      <c r="A32" s="63" t="s">
        <v>716</v>
      </c>
      <c r="B32" s="456" t="s">
        <v>583</v>
      </c>
      <c r="C32" s="457">
        <v>6488</v>
      </c>
      <c r="D32" s="458">
        <v>4083</v>
      </c>
      <c r="E32" s="458">
        <v>12196</v>
      </c>
    </row>
    <row r="33" spans="1:5">
      <c r="A33" s="63" t="s">
        <v>719</v>
      </c>
      <c r="B33" s="456" t="s">
        <v>584</v>
      </c>
      <c r="C33" s="457">
        <v>300</v>
      </c>
      <c r="D33" s="458">
        <v>125</v>
      </c>
      <c r="E33" s="458">
        <v>468</v>
      </c>
    </row>
    <row r="34" spans="1:5">
      <c r="A34" s="63" t="s">
        <v>718</v>
      </c>
      <c r="B34" s="456" t="s">
        <v>585</v>
      </c>
      <c r="C34" s="457">
        <v>3242</v>
      </c>
      <c r="D34" s="458">
        <v>1936</v>
      </c>
      <c r="E34" s="458">
        <v>4968</v>
      </c>
    </row>
    <row r="35" spans="1:5">
      <c r="A35" s="63" t="s">
        <v>717</v>
      </c>
      <c r="B35" s="456" t="s">
        <v>586</v>
      </c>
      <c r="C35" s="457">
        <v>4998</v>
      </c>
      <c r="D35" s="458">
        <v>3017</v>
      </c>
      <c r="E35" s="458">
        <v>7142</v>
      </c>
    </row>
    <row r="36" spans="1:5">
      <c r="A36" s="63" t="s">
        <v>720</v>
      </c>
      <c r="B36" s="456" t="s">
        <v>587</v>
      </c>
      <c r="C36" s="457">
        <v>1381</v>
      </c>
      <c r="D36" s="458">
        <v>657</v>
      </c>
      <c r="E36" s="458">
        <v>1689</v>
      </c>
    </row>
    <row r="37" spans="1:5">
      <c r="A37" s="63" t="s">
        <v>721</v>
      </c>
      <c r="B37" s="456" t="s">
        <v>588</v>
      </c>
      <c r="C37" s="457">
        <v>19842</v>
      </c>
      <c r="D37" s="458">
        <v>11649</v>
      </c>
      <c r="E37" s="458">
        <v>29622</v>
      </c>
    </row>
    <row r="38" spans="1:5">
      <c r="A38" s="63" t="s">
        <v>722</v>
      </c>
      <c r="B38" s="456" t="s">
        <v>589</v>
      </c>
      <c r="C38" s="457">
        <v>7763</v>
      </c>
      <c r="D38" s="458">
        <v>4577</v>
      </c>
      <c r="E38" s="458">
        <v>13642</v>
      </c>
    </row>
    <row r="39" spans="1:5">
      <c r="A39" s="63" t="s">
        <v>723</v>
      </c>
      <c r="B39" s="456" t="s">
        <v>590</v>
      </c>
      <c r="C39" s="457">
        <v>37365</v>
      </c>
      <c r="D39" s="458">
        <v>21828</v>
      </c>
      <c r="E39" s="458">
        <v>56050</v>
      </c>
    </row>
    <row r="40" spans="1:5">
      <c r="A40" s="63" t="s">
        <v>724</v>
      </c>
      <c r="B40" s="456" t="s">
        <v>591</v>
      </c>
      <c r="C40" s="457">
        <v>7749</v>
      </c>
      <c r="D40" s="458">
        <v>4778</v>
      </c>
      <c r="E40" s="458">
        <v>12880</v>
      </c>
    </row>
    <row r="41" spans="1:5">
      <c r="A41" s="63" t="s">
        <v>725</v>
      </c>
      <c r="B41" s="456" t="s">
        <v>592</v>
      </c>
      <c r="C41" s="457">
        <v>12152</v>
      </c>
      <c r="D41" s="458">
        <v>7049</v>
      </c>
      <c r="E41" s="458">
        <v>18254</v>
      </c>
    </row>
    <row r="42" spans="1:5">
      <c r="A42" s="63" t="s">
        <v>726</v>
      </c>
      <c r="B42" s="456" t="s">
        <v>593</v>
      </c>
      <c r="C42" s="457">
        <v>5617</v>
      </c>
      <c r="D42" s="458">
        <v>3241</v>
      </c>
      <c r="E42" s="458">
        <v>8460</v>
      </c>
    </row>
    <row r="43" spans="1:5">
      <c r="A43" s="63" t="s">
        <v>727</v>
      </c>
      <c r="B43" s="456" t="s">
        <v>594</v>
      </c>
      <c r="C43" s="457">
        <v>3185</v>
      </c>
      <c r="D43" s="458">
        <v>1514</v>
      </c>
      <c r="E43" s="458">
        <v>5016</v>
      </c>
    </row>
    <row r="44" spans="1:5">
      <c r="A44" s="63" t="s">
        <v>728</v>
      </c>
      <c r="B44" s="456" t="s">
        <v>595</v>
      </c>
      <c r="C44" s="457">
        <v>5518</v>
      </c>
      <c r="D44" s="458">
        <v>3302</v>
      </c>
      <c r="E44" s="458">
        <v>9070</v>
      </c>
    </row>
    <row r="45" spans="1:5">
      <c r="A45" s="63" t="s">
        <v>729</v>
      </c>
      <c r="B45" s="456" t="s">
        <v>596</v>
      </c>
      <c r="C45" s="457">
        <v>15492</v>
      </c>
      <c r="D45" s="458">
        <v>8697</v>
      </c>
      <c r="E45" s="458">
        <v>24948</v>
      </c>
    </row>
    <row r="46" spans="1:5">
      <c r="A46" s="63" t="s">
        <v>2203</v>
      </c>
      <c r="B46" s="456" t="s">
        <v>597</v>
      </c>
      <c r="C46" s="457">
        <v>2302</v>
      </c>
      <c r="D46" s="458">
        <v>1453</v>
      </c>
      <c r="E46" s="458">
        <v>4359</v>
      </c>
    </row>
    <row r="47" spans="1:5">
      <c r="A47" s="63" t="s">
        <v>730</v>
      </c>
      <c r="B47" s="456" t="s">
        <v>598</v>
      </c>
      <c r="C47" s="457">
        <v>1644</v>
      </c>
      <c r="D47" s="458">
        <v>945</v>
      </c>
      <c r="E47" s="458">
        <v>2664</v>
      </c>
    </row>
    <row r="48" spans="1:5">
      <c r="A48" s="63" t="s">
        <v>731</v>
      </c>
      <c r="B48" s="456" t="s">
        <v>599</v>
      </c>
      <c r="C48" s="457">
        <v>8230</v>
      </c>
      <c r="D48" s="458">
        <v>3564</v>
      </c>
      <c r="E48" s="458">
        <v>9249</v>
      </c>
    </row>
    <row r="49" spans="1:5">
      <c r="A49" s="63" t="s">
        <v>732</v>
      </c>
      <c r="B49" s="456" t="s">
        <v>600</v>
      </c>
      <c r="C49" s="457">
        <v>7427</v>
      </c>
      <c r="D49" s="458">
        <v>4059</v>
      </c>
      <c r="E49" s="458">
        <v>16057</v>
      </c>
    </row>
    <row r="50" spans="1:5">
      <c r="A50" s="63" t="s">
        <v>733</v>
      </c>
      <c r="B50" s="456" t="s">
        <v>601</v>
      </c>
      <c r="C50" s="457">
        <v>2700</v>
      </c>
      <c r="D50" s="458">
        <v>1537</v>
      </c>
      <c r="E50" s="458">
        <v>3844</v>
      </c>
    </row>
    <row r="51" spans="1:5">
      <c r="A51" s="63" t="s">
        <v>734</v>
      </c>
      <c r="B51" s="456" t="s">
        <v>602</v>
      </c>
      <c r="C51" s="457">
        <v>9078</v>
      </c>
      <c r="D51" s="458">
        <v>4800</v>
      </c>
      <c r="E51" s="458">
        <v>9297</v>
      </c>
    </row>
    <row r="52" spans="1:5">
      <c r="A52" s="63" t="s">
        <v>735</v>
      </c>
      <c r="B52" s="456" t="s">
        <v>603</v>
      </c>
      <c r="C52" s="457">
        <v>2784</v>
      </c>
      <c r="D52" s="458">
        <v>1438</v>
      </c>
      <c r="E52" s="458">
        <v>3811</v>
      </c>
    </row>
    <row r="53" spans="1:5">
      <c r="A53" s="63" t="s">
        <v>736</v>
      </c>
      <c r="B53" s="459" t="s">
        <v>604</v>
      </c>
      <c r="C53" s="460">
        <v>32392</v>
      </c>
      <c r="D53" s="461">
        <v>17482</v>
      </c>
      <c r="E53" s="461">
        <v>51724</v>
      </c>
    </row>
    <row r="54" spans="1:5">
      <c r="A54" s="63" t="s">
        <v>737</v>
      </c>
      <c r="B54" s="459" t="s">
        <v>605</v>
      </c>
      <c r="C54" s="460">
        <v>3720</v>
      </c>
      <c r="D54" s="461">
        <v>2212</v>
      </c>
      <c r="E54" s="461">
        <v>7101</v>
      </c>
    </row>
    <row r="55" spans="1:5">
      <c r="A55" s="63" t="s">
        <v>738</v>
      </c>
      <c r="B55" s="459" t="s">
        <v>606</v>
      </c>
      <c r="C55" s="460">
        <v>15517</v>
      </c>
      <c r="D55" s="461">
        <v>8723</v>
      </c>
      <c r="E55" s="461">
        <v>27422</v>
      </c>
    </row>
    <row r="56" spans="1:5">
      <c r="A56" s="63" t="s">
        <v>739</v>
      </c>
      <c r="B56" s="459" t="s">
        <v>607</v>
      </c>
      <c r="C56" s="460">
        <v>4037</v>
      </c>
      <c r="D56" s="461">
        <v>2177</v>
      </c>
      <c r="E56" s="461">
        <v>5930</v>
      </c>
    </row>
    <row r="57" spans="1:5">
      <c r="A57" s="63" t="s">
        <v>740</v>
      </c>
      <c r="B57" s="459" t="s">
        <v>608</v>
      </c>
      <c r="C57" s="460">
        <v>2830</v>
      </c>
      <c r="D57" s="461">
        <v>986</v>
      </c>
      <c r="E57" s="461">
        <v>2562</v>
      </c>
    </row>
    <row r="58" spans="1:5">
      <c r="A58" s="63" t="s">
        <v>741</v>
      </c>
      <c r="B58" s="459" t="s">
        <v>609</v>
      </c>
      <c r="C58" s="460">
        <v>51431</v>
      </c>
      <c r="D58" s="461">
        <v>28954</v>
      </c>
      <c r="E58" s="461">
        <v>74511</v>
      </c>
    </row>
    <row r="59" spans="1:5">
      <c r="A59" s="63" t="s">
        <v>2204</v>
      </c>
      <c r="B59" s="459" t="s">
        <v>610</v>
      </c>
      <c r="C59" s="460">
        <v>14444</v>
      </c>
      <c r="D59" s="461">
        <v>8662</v>
      </c>
      <c r="E59" s="461">
        <v>24407</v>
      </c>
    </row>
    <row r="60" spans="1:5">
      <c r="A60" s="63" t="s">
        <v>742</v>
      </c>
      <c r="B60" s="459" t="s">
        <v>611</v>
      </c>
      <c r="C60" s="460">
        <v>2459</v>
      </c>
      <c r="D60" s="461">
        <v>1526</v>
      </c>
      <c r="E60" s="461">
        <v>3730</v>
      </c>
    </row>
    <row r="61" spans="1:5">
      <c r="A61" s="63" t="s">
        <v>743</v>
      </c>
      <c r="B61" s="459" t="s">
        <v>612</v>
      </c>
      <c r="C61" s="460">
        <v>107</v>
      </c>
      <c r="D61" s="461">
        <v>58</v>
      </c>
      <c r="E61" s="461">
        <v>189</v>
      </c>
    </row>
    <row r="62" spans="1:5">
      <c r="A62" s="63" t="s">
        <v>744</v>
      </c>
      <c r="B62" s="459" t="s">
        <v>613</v>
      </c>
      <c r="C62" s="460">
        <v>535</v>
      </c>
      <c r="D62" s="461">
        <v>143</v>
      </c>
      <c r="E62" s="461">
        <v>490</v>
      </c>
    </row>
    <row r="63" spans="1:5">
      <c r="A63" s="63" t="s">
        <v>745</v>
      </c>
      <c r="B63" s="459" t="s">
        <v>614</v>
      </c>
      <c r="C63" s="460">
        <v>81</v>
      </c>
      <c r="D63" s="461">
        <v>116</v>
      </c>
      <c r="E63" s="461">
        <v>312</v>
      </c>
    </row>
    <row r="64" spans="1:5">
      <c r="A64" s="462" t="s">
        <v>746</v>
      </c>
      <c r="B64" s="463" t="s">
        <v>615</v>
      </c>
      <c r="C64" s="464">
        <v>142587</v>
      </c>
      <c r="D64" s="465">
        <v>61378</v>
      </c>
      <c r="E64" s="465">
        <v>205162</v>
      </c>
    </row>
    <row r="65" spans="1:5">
      <c r="A65" s="63" t="s">
        <v>747</v>
      </c>
      <c r="B65" s="459" t="s">
        <v>616</v>
      </c>
      <c r="C65" s="460">
        <v>9112</v>
      </c>
      <c r="D65" s="461">
        <v>3801</v>
      </c>
      <c r="E65" s="461">
        <v>13194</v>
      </c>
    </row>
    <row r="66" spans="1:5">
      <c r="A66" s="63" t="s">
        <v>2205</v>
      </c>
      <c r="B66" s="459" t="s">
        <v>617</v>
      </c>
      <c r="C66" s="460">
        <v>13873</v>
      </c>
      <c r="D66" s="461">
        <v>6918</v>
      </c>
      <c r="E66" s="461">
        <v>20492</v>
      </c>
    </row>
    <row r="67" spans="1:5">
      <c r="A67" s="63" t="s">
        <v>748</v>
      </c>
      <c r="B67" s="459" t="s">
        <v>618</v>
      </c>
      <c r="C67" s="460">
        <v>4721</v>
      </c>
      <c r="D67" s="461">
        <v>2269</v>
      </c>
      <c r="E67" s="461">
        <v>7378</v>
      </c>
    </row>
    <row r="68" spans="1:5">
      <c r="A68" s="63" t="s">
        <v>749</v>
      </c>
      <c r="B68" s="459" t="s">
        <v>619</v>
      </c>
      <c r="C68" s="460">
        <v>7991</v>
      </c>
      <c r="D68" s="461">
        <v>2550</v>
      </c>
      <c r="E68" s="461">
        <v>7626</v>
      </c>
    </row>
    <row r="69" spans="1:5">
      <c r="A69" s="63" t="s">
        <v>750</v>
      </c>
      <c r="B69" s="459" t="s">
        <v>620</v>
      </c>
      <c r="C69" s="460">
        <v>4474</v>
      </c>
      <c r="D69" s="461">
        <v>1054</v>
      </c>
      <c r="E69" s="461">
        <v>2756</v>
      </c>
    </row>
    <row r="70" spans="1:5">
      <c r="A70" s="63" t="s">
        <v>751</v>
      </c>
      <c r="B70" s="459" t="s">
        <v>621</v>
      </c>
      <c r="C70" s="460">
        <v>427</v>
      </c>
      <c r="D70" s="461">
        <v>235</v>
      </c>
      <c r="E70" s="461">
        <v>657</v>
      </c>
    </row>
    <row r="71" spans="1:5">
      <c r="A71" s="63" t="s">
        <v>752</v>
      </c>
      <c r="B71" s="459" t="s">
        <v>622</v>
      </c>
      <c r="C71" s="460">
        <v>19971</v>
      </c>
      <c r="D71" s="461">
        <v>8505</v>
      </c>
      <c r="E71" s="461">
        <v>33464</v>
      </c>
    </row>
    <row r="72" spans="1:5">
      <c r="A72" s="63" t="s">
        <v>753</v>
      </c>
      <c r="B72" s="459" t="s">
        <v>623</v>
      </c>
      <c r="C72" s="460">
        <v>19743</v>
      </c>
      <c r="D72" s="461">
        <v>8517</v>
      </c>
      <c r="E72" s="461">
        <v>30733</v>
      </c>
    </row>
    <row r="73" spans="1:5">
      <c r="A73" s="63" t="s">
        <v>754</v>
      </c>
      <c r="B73" s="459" t="s">
        <v>624</v>
      </c>
      <c r="C73" s="460">
        <v>11926</v>
      </c>
      <c r="D73" s="461">
        <v>3649</v>
      </c>
      <c r="E73" s="461">
        <v>12920</v>
      </c>
    </row>
    <row r="74" spans="1:5">
      <c r="A74" s="63" t="s">
        <v>755</v>
      </c>
      <c r="B74" s="459" t="s">
        <v>625</v>
      </c>
      <c r="C74" s="460">
        <v>7121</v>
      </c>
      <c r="D74" s="461">
        <v>3033</v>
      </c>
      <c r="E74" s="461">
        <v>10238</v>
      </c>
    </row>
    <row r="75" spans="1:5">
      <c r="A75" s="63" t="s">
        <v>756</v>
      </c>
      <c r="B75" s="459" t="s">
        <v>626</v>
      </c>
      <c r="C75" s="460">
        <v>2789</v>
      </c>
      <c r="D75" s="461">
        <v>910</v>
      </c>
      <c r="E75" s="461">
        <v>2908</v>
      </c>
    </row>
    <row r="76" spans="1:5">
      <c r="A76" s="63" t="s">
        <v>757</v>
      </c>
      <c r="B76" s="459" t="s">
        <v>627</v>
      </c>
      <c r="C76" s="460">
        <v>17014</v>
      </c>
      <c r="D76" s="461">
        <v>7905</v>
      </c>
      <c r="E76" s="461">
        <v>22153</v>
      </c>
    </row>
    <row r="77" spans="1:5">
      <c r="A77" s="63" t="s">
        <v>758</v>
      </c>
      <c r="B77" s="459" t="s">
        <v>628</v>
      </c>
      <c r="C77" s="460">
        <v>158</v>
      </c>
      <c r="D77" s="461">
        <v>69</v>
      </c>
      <c r="E77" s="461">
        <v>221</v>
      </c>
    </row>
    <row r="78" spans="1:5">
      <c r="A78" s="63" t="s">
        <v>759</v>
      </c>
      <c r="B78" s="459" t="s">
        <v>629</v>
      </c>
      <c r="C78" s="460">
        <v>455</v>
      </c>
      <c r="D78" s="461">
        <v>244</v>
      </c>
      <c r="E78" s="461">
        <v>559</v>
      </c>
    </row>
    <row r="79" spans="1:5">
      <c r="A79" s="63" t="s">
        <v>760</v>
      </c>
      <c r="B79" s="459" t="s">
        <v>630</v>
      </c>
      <c r="C79" s="460">
        <v>5123</v>
      </c>
      <c r="D79" s="461">
        <v>2959</v>
      </c>
      <c r="E79" s="461">
        <v>9930</v>
      </c>
    </row>
    <row r="80" spans="1:5">
      <c r="A80" s="63" t="s">
        <v>761</v>
      </c>
      <c r="B80" s="459" t="s">
        <v>631</v>
      </c>
      <c r="C80" s="460">
        <v>6337</v>
      </c>
      <c r="D80" s="461">
        <v>2650</v>
      </c>
      <c r="E80" s="461">
        <v>10038</v>
      </c>
    </row>
    <row r="81" spans="1:5">
      <c r="A81" s="63" t="s">
        <v>762</v>
      </c>
      <c r="B81" s="459" t="s">
        <v>632</v>
      </c>
      <c r="C81" s="460">
        <v>5673</v>
      </c>
      <c r="D81" s="461">
        <v>2845</v>
      </c>
      <c r="E81" s="461">
        <v>9589</v>
      </c>
    </row>
    <row r="82" spans="1:5">
      <c r="A82" s="63" t="s">
        <v>763</v>
      </c>
      <c r="B82" s="459" t="s">
        <v>633</v>
      </c>
      <c r="C82" s="460">
        <v>3623</v>
      </c>
      <c r="D82" s="461">
        <v>2019</v>
      </c>
      <c r="E82" s="461">
        <v>7149</v>
      </c>
    </row>
    <row r="83" spans="1:5">
      <c r="A83" s="63" t="s">
        <v>764</v>
      </c>
      <c r="B83" s="459" t="s">
        <v>634</v>
      </c>
      <c r="C83" s="460">
        <v>1992</v>
      </c>
      <c r="D83" s="461">
        <v>1237</v>
      </c>
      <c r="E83" s="461">
        <v>3133</v>
      </c>
    </row>
    <row r="84" spans="1:5">
      <c r="A84" s="63" t="s">
        <v>765</v>
      </c>
      <c r="B84" s="459" t="s">
        <v>635</v>
      </c>
      <c r="C84" s="460">
        <v>64</v>
      </c>
      <c r="D84" s="461">
        <v>9</v>
      </c>
      <c r="E84" s="461">
        <v>24</v>
      </c>
    </row>
    <row r="85" spans="1:5">
      <c r="A85" s="63" t="s">
        <v>766</v>
      </c>
      <c r="B85" s="463" t="s">
        <v>636</v>
      </c>
      <c r="C85" s="464">
        <v>26752</v>
      </c>
      <c r="D85" s="465">
        <v>14687</v>
      </c>
      <c r="E85" s="465">
        <v>45372</v>
      </c>
    </row>
    <row r="86" spans="1:5">
      <c r="A86" s="63" t="s">
        <v>767</v>
      </c>
      <c r="B86" s="459" t="s">
        <v>637</v>
      </c>
      <c r="C86" s="460">
        <v>5113</v>
      </c>
      <c r="D86" s="461">
        <v>2675</v>
      </c>
      <c r="E86" s="461">
        <v>9108</v>
      </c>
    </row>
    <row r="87" spans="1:5">
      <c r="A87" s="63" t="s">
        <v>768</v>
      </c>
      <c r="B87" s="459" t="s">
        <v>638</v>
      </c>
      <c r="C87" s="460">
        <v>1085</v>
      </c>
      <c r="D87" s="461">
        <v>455</v>
      </c>
      <c r="E87" s="461">
        <v>1606</v>
      </c>
    </row>
    <row r="88" spans="1:5">
      <c r="A88" s="63" t="s">
        <v>769</v>
      </c>
      <c r="B88" s="459" t="s">
        <v>639</v>
      </c>
      <c r="C88" s="460">
        <v>3008</v>
      </c>
      <c r="D88" s="461">
        <v>1427</v>
      </c>
      <c r="E88" s="461">
        <v>4316</v>
      </c>
    </row>
    <row r="89" spans="1:5">
      <c r="A89" s="63" t="s">
        <v>770</v>
      </c>
      <c r="B89" s="459" t="s">
        <v>640</v>
      </c>
      <c r="C89" s="460">
        <v>3151</v>
      </c>
      <c r="D89" s="461">
        <v>1852</v>
      </c>
      <c r="E89" s="461">
        <v>5348</v>
      </c>
    </row>
    <row r="90" spans="1:5">
      <c r="A90" s="63" t="s">
        <v>771</v>
      </c>
      <c r="B90" s="459" t="s">
        <v>641</v>
      </c>
      <c r="C90" s="460">
        <v>2263</v>
      </c>
      <c r="D90" s="461">
        <v>1680</v>
      </c>
      <c r="E90" s="461">
        <v>4775</v>
      </c>
    </row>
    <row r="91" spans="1:5">
      <c r="A91" s="63" t="s">
        <v>772</v>
      </c>
      <c r="B91" s="459" t="s">
        <v>642</v>
      </c>
      <c r="C91" s="460">
        <v>8630</v>
      </c>
      <c r="D91" s="461">
        <v>4601</v>
      </c>
      <c r="E91" s="461">
        <v>13686</v>
      </c>
    </row>
    <row r="92" spans="1:5">
      <c r="A92" s="63" t="s">
        <v>773</v>
      </c>
      <c r="B92" s="459" t="s">
        <v>643</v>
      </c>
      <c r="C92" s="460">
        <v>453</v>
      </c>
      <c r="D92" s="461">
        <v>311</v>
      </c>
      <c r="E92" s="461">
        <v>1062</v>
      </c>
    </row>
    <row r="93" spans="1:5">
      <c r="A93" s="63" t="s">
        <v>774</v>
      </c>
      <c r="B93" s="459" t="s">
        <v>644</v>
      </c>
      <c r="C93" s="460">
        <v>3049</v>
      </c>
      <c r="D93" s="461">
        <v>1686</v>
      </c>
      <c r="E93" s="461">
        <v>5471</v>
      </c>
    </row>
    <row r="94" spans="1:5">
      <c r="A94" s="63" t="s">
        <v>775</v>
      </c>
      <c r="B94" s="463" t="s">
        <v>645</v>
      </c>
      <c r="C94" s="464">
        <v>88635</v>
      </c>
      <c r="D94" s="465">
        <v>51493</v>
      </c>
      <c r="E94" s="465">
        <v>144844</v>
      </c>
    </row>
    <row r="95" spans="1:5">
      <c r="A95" s="63" t="s">
        <v>776</v>
      </c>
      <c r="B95" s="459" t="s">
        <v>646</v>
      </c>
      <c r="C95" s="460">
        <v>9816</v>
      </c>
      <c r="D95" s="461">
        <v>5434</v>
      </c>
      <c r="E95" s="461">
        <v>15019</v>
      </c>
    </row>
    <row r="96" spans="1:5">
      <c r="A96" s="63" t="s">
        <v>777</v>
      </c>
      <c r="B96" s="459" t="s">
        <v>647</v>
      </c>
      <c r="C96" s="460">
        <v>10174</v>
      </c>
      <c r="D96" s="461">
        <v>5697</v>
      </c>
      <c r="E96" s="461">
        <v>15375</v>
      </c>
    </row>
    <row r="97" spans="1:5">
      <c r="A97" s="63" t="s">
        <v>778</v>
      </c>
      <c r="B97" s="466" t="s">
        <v>648</v>
      </c>
      <c r="C97" s="467">
        <v>6414</v>
      </c>
      <c r="D97" s="468">
        <v>3673</v>
      </c>
      <c r="E97" s="468">
        <v>9895</v>
      </c>
    </row>
    <row r="98" spans="1:5">
      <c r="A98" s="63" t="s">
        <v>779</v>
      </c>
      <c r="B98" s="466" t="s">
        <v>649</v>
      </c>
      <c r="C98" s="467">
        <v>27736</v>
      </c>
      <c r="D98" s="468">
        <v>15902</v>
      </c>
      <c r="E98" s="468">
        <v>45680</v>
      </c>
    </row>
    <row r="99" spans="1:5">
      <c r="A99" s="63" t="s">
        <v>780</v>
      </c>
      <c r="B99" s="466" t="s">
        <v>650</v>
      </c>
      <c r="C99" s="467">
        <v>8507</v>
      </c>
      <c r="D99" s="468">
        <v>5226</v>
      </c>
      <c r="E99" s="468">
        <v>15648</v>
      </c>
    </row>
    <row r="100" spans="1:5">
      <c r="A100" s="63" t="s">
        <v>781</v>
      </c>
      <c r="B100" s="466" t="s">
        <v>651</v>
      </c>
      <c r="C100" s="467">
        <v>8799</v>
      </c>
      <c r="D100" s="468">
        <v>5396</v>
      </c>
      <c r="E100" s="468">
        <v>13821</v>
      </c>
    </row>
    <row r="101" spans="1:5">
      <c r="A101" s="63" t="s">
        <v>782</v>
      </c>
      <c r="B101" s="466" t="s">
        <v>652</v>
      </c>
      <c r="C101" s="467">
        <v>17189</v>
      </c>
      <c r="D101" s="468">
        <v>10165</v>
      </c>
      <c r="E101" s="468">
        <v>29406</v>
      </c>
    </row>
    <row r="102" spans="1:5">
      <c r="A102" s="63" t="s">
        <v>783</v>
      </c>
      <c r="B102" s="469" t="s">
        <v>653</v>
      </c>
      <c r="C102" s="470">
        <v>184576</v>
      </c>
      <c r="D102" s="471">
        <v>105279</v>
      </c>
      <c r="E102" s="471">
        <v>313385</v>
      </c>
    </row>
    <row r="103" spans="1:5">
      <c r="A103" s="63" t="s">
        <v>784</v>
      </c>
      <c r="B103" s="466" t="s">
        <v>654</v>
      </c>
      <c r="C103" s="467">
        <v>6626</v>
      </c>
      <c r="D103" s="468">
        <v>3701</v>
      </c>
      <c r="E103" s="468">
        <v>11936</v>
      </c>
    </row>
    <row r="104" spans="1:5">
      <c r="A104" s="466"/>
      <c r="B104" s="466" t="s">
        <v>655</v>
      </c>
      <c r="C104" s="472" t="s">
        <v>38</v>
      </c>
      <c r="D104" s="473" t="s">
        <v>38</v>
      </c>
      <c r="E104" s="473" t="s">
        <v>38</v>
      </c>
    </row>
    <row r="105" spans="1:5">
      <c r="A105" s="63" t="s">
        <v>785</v>
      </c>
      <c r="B105" s="466" t="s">
        <v>656</v>
      </c>
      <c r="C105" s="467">
        <v>9798</v>
      </c>
      <c r="D105" s="468">
        <v>5225</v>
      </c>
      <c r="E105" s="468">
        <v>18701</v>
      </c>
    </row>
    <row r="106" spans="1:5">
      <c r="A106" s="63" t="s">
        <v>786</v>
      </c>
      <c r="B106" s="466" t="s">
        <v>657</v>
      </c>
      <c r="C106" s="467">
        <v>5920</v>
      </c>
      <c r="D106" s="468">
        <v>2800</v>
      </c>
      <c r="E106" s="468">
        <v>7828</v>
      </c>
    </row>
    <row r="107" spans="1:5">
      <c r="A107" s="63" t="s">
        <v>787</v>
      </c>
      <c r="B107" s="466" t="s">
        <v>658</v>
      </c>
      <c r="C107" s="467">
        <v>15828</v>
      </c>
      <c r="D107" s="468">
        <v>9192</v>
      </c>
      <c r="E107" s="468">
        <v>28730</v>
      </c>
    </row>
    <row r="108" spans="1:5">
      <c r="A108" s="63" t="s">
        <v>2206</v>
      </c>
      <c r="B108" s="466" t="s">
        <v>659</v>
      </c>
      <c r="C108" s="467">
        <v>3910</v>
      </c>
      <c r="D108" s="468">
        <v>2310</v>
      </c>
      <c r="E108" s="468">
        <v>6267</v>
      </c>
    </row>
    <row r="109" spans="1:5">
      <c r="A109" s="63" t="s">
        <v>788</v>
      </c>
      <c r="B109" s="466" t="s">
        <v>660</v>
      </c>
      <c r="C109" s="467">
        <v>56665</v>
      </c>
      <c r="D109" s="468">
        <v>32785</v>
      </c>
      <c r="E109" s="468">
        <v>93915</v>
      </c>
    </row>
    <row r="110" spans="1:5">
      <c r="A110" s="63" t="s">
        <v>789</v>
      </c>
      <c r="B110" s="466" t="s">
        <v>661</v>
      </c>
      <c r="C110" s="467">
        <v>2065</v>
      </c>
      <c r="D110" s="468">
        <v>1369</v>
      </c>
      <c r="E110" s="468">
        <v>4033</v>
      </c>
    </row>
    <row r="111" spans="1:5">
      <c r="A111" s="63" t="s">
        <v>790</v>
      </c>
      <c r="B111" s="466" t="s">
        <v>662</v>
      </c>
      <c r="C111" s="467">
        <v>26979</v>
      </c>
      <c r="D111" s="468">
        <v>15462</v>
      </c>
      <c r="E111" s="468">
        <v>41176</v>
      </c>
    </row>
    <row r="112" spans="1:5">
      <c r="A112" s="63" t="s">
        <v>791</v>
      </c>
      <c r="B112" s="466" t="s">
        <v>663</v>
      </c>
      <c r="C112" s="467">
        <v>1647</v>
      </c>
      <c r="D112" s="468">
        <v>968</v>
      </c>
      <c r="E112" s="468">
        <v>2928</v>
      </c>
    </row>
    <row r="113" spans="1:5">
      <c r="A113" s="63" t="s">
        <v>792</v>
      </c>
      <c r="B113" s="466" t="s">
        <v>664</v>
      </c>
      <c r="C113" s="467">
        <v>6235</v>
      </c>
      <c r="D113" s="468">
        <v>3789</v>
      </c>
      <c r="E113" s="468">
        <v>12076</v>
      </c>
    </row>
    <row r="114" spans="1:5">
      <c r="A114" s="63" t="s">
        <v>793</v>
      </c>
      <c r="B114" s="466" t="s">
        <v>665</v>
      </c>
      <c r="C114" s="467">
        <v>24589</v>
      </c>
      <c r="D114" s="468">
        <v>13576</v>
      </c>
      <c r="E114" s="468">
        <v>42724</v>
      </c>
    </row>
    <row r="115" spans="1:5">
      <c r="A115" s="63" t="s">
        <v>794</v>
      </c>
      <c r="B115" s="466" t="s">
        <v>666</v>
      </c>
      <c r="C115" s="467">
        <v>7623</v>
      </c>
      <c r="D115" s="468">
        <v>4361</v>
      </c>
      <c r="E115" s="468">
        <v>14951</v>
      </c>
    </row>
    <row r="116" spans="1:5">
      <c r="A116" s="63" t="s">
        <v>795</v>
      </c>
      <c r="B116" s="466" t="s">
        <v>667</v>
      </c>
      <c r="C116" s="467">
        <v>3757</v>
      </c>
      <c r="D116" s="468">
        <v>2215</v>
      </c>
      <c r="E116" s="468">
        <v>5630</v>
      </c>
    </row>
    <row r="117" spans="1:5">
      <c r="A117" s="63" t="s">
        <v>796</v>
      </c>
      <c r="B117" s="466" t="s">
        <v>668</v>
      </c>
      <c r="C117" s="467">
        <v>5164</v>
      </c>
      <c r="D117" s="468">
        <v>2981</v>
      </c>
      <c r="E117" s="468">
        <v>8486</v>
      </c>
    </row>
    <row r="118" spans="1:5">
      <c r="A118" s="63" t="s">
        <v>797</v>
      </c>
      <c r="B118" s="466" t="s">
        <v>669</v>
      </c>
      <c r="C118" s="467">
        <v>5336</v>
      </c>
      <c r="D118" s="468">
        <v>3209</v>
      </c>
      <c r="E118" s="468">
        <v>10054</v>
      </c>
    </row>
    <row r="119" spans="1:5">
      <c r="A119" s="63" t="s">
        <v>798</v>
      </c>
      <c r="B119" s="466" t="s">
        <v>670</v>
      </c>
      <c r="C119" s="467">
        <v>1187</v>
      </c>
      <c r="D119" s="468">
        <v>623</v>
      </c>
      <c r="E119" s="468">
        <v>1838</v>
      </c>
    </row>
    <row r="120" spans="1:5">
      <c r="A120" s="63" t="s">
        <v>799</v>
      </c>
      <c r="B120" s="466" t="s">
        <v>671</v>
      </c>
      <c r="C120" s="467">
        <v>1247</v>
      </c>
      <c r="D120" s="468">
        <v>713</v>
      </c>
      <c r="E120" s="468">
        <v>2112</v>
      </c>
    </row>
    <row r="121" spans="1:5">
      <c r="A121" s="63" t="s">
        <v>800</v>
      </c>
      <c r="B121" s="469" t="s">
        <v>672</v>
      </c>
      <c r="C121" s="470">
        <v>204154</v>
      </c>
      <c r="D121" s="471">
        <v>106123</v>
      </c>
      <c r="E121" s="471">
        <v>352226</v>
      </c>
    </row>
    <row r="122" spans="1:5">
      <c r="A122" s="63" t="s">
        <v>801</v>
      </c>
      <c r="B122" s="466" t="s">
        <v>673</v>
      </c>
      <c r="C122" s="467">
        <v>82830</v>
      </c>
      <c r="D122" s="468">
        <v>44294</v>
      </c>
      <c r="E122" s="468">
        <v>125800</v>
      </c>
    </row>
    <row r="123" spans="1:5">
      <c r="A123" s="63" t="s">
        <v>802</v>
      </c>
      <c r="B123" s="466" t="s">
        <v>674</v>
      </c>
      <c r="C123" s="467">
        <v>14274</v>
      </c>
      <c r="D123" s="468">
        <v>8774</v>
      </c>
      <c r="E123" s="468">
        <v>38373</v>
      </c>
    </row>
    <row r="124" spans="1:5">
      <c r="A124" s="474" t="s">
        <v>803</v>
      </c>
      <c r="B124" s="475" t="s">
        <v>675</v>
      </c>
      <c r="C124" s="467">
        <v>5732</v>
      </c>
      <c r="D124" s="468">
        <v>4083</v>
      </c>
      <c r="E124" s="468">
        <v>19414</v>
      </c>
    </row>
    <row r="125" spans="1:5">
      <c r="A125" s="63" t="s">
        <v>804</v>
      </c>
      <c r="B125" s="466" t="s">
        <v>676</v>
      </c>
      <c r="C125" s="467">
        <v>1735</v>
      </c>
      <c r="D125" s="468">
        <v>997</v>
      </c>
      <c r="E125" s="468">
        <v>3097</v>
      </c>
    </row>
    <row r="126" spans="1:5">
      <c r="A126" s="474" t="s">
        <v>805</v>
      </c>
      <c r="B126" s="475" t="s">
        <v>677</v>
      </c>
      <c r="C126" s="467">
        <v>13800</v>
      </c>
      <c r="D126" s="468">
        <v>6865</v>
      </c>
      <c r="E126" s="468">
        <v>18487</v>
      </c>
    </row>
    <row r="127" spans="1:5">
      <c r="A127" s="63" t="s">
        <v>806</v>
      </c>
      <c r="B127" s="466" t="s">
        <v>678</v>
      </c>
      <c r="C127" s="467">
        <v>49678</v>
      </c>
      <c r="D127" s="468">
        <v>19807</v>
      </c>
      <c r="E127" s="468">
        <v>72725</v>
      </c>
    </row>
    <row r="128" spans="1:5">
      <c r="A128" s="474" t="s">
        <v>807</v>
      </c>
      <c r="B128" s="475" t="s">
        <v>679</v>
      </c>
      <c r="C128" s="467">
        <v>5700</v>
      </c>
      <c r="D128" s="468">
        <v>2822</v>
      </c>
      <c r="E128" s="468">
        <v>8556</v>
      </c>
    </row>
    <row r="129" spans="1:5">
      <c r="A129" s="63" t="s">
        <v>808</v>
      </c>
      <c r="B129" s="466" t="s">
        <v>680</v>
      </c>
      <c r="C129" s="467">
        <v>9039</v>
      </c>
      <c r="D129" s="468">
        <v>4518</v>
      </c>
      <c r="E129" s="468">
        <v>12497</v>
      </c>
    </row>
    <row r="130" spans="1:5">
      <c r="A130" s="63" t="s">
        <v>809</v>
      </c>
      <c r="B130" s="466" t="s">
        <v>681</v>
      </c>
      <c r="C130" s="467">
        <v>13812</v>
      </c>
      <c r="D130" s="468">
        <v>8450</v>
      </c>
      <c r="E130" s="468">
        <v>26357</v>
      </c>
    </row>
    <row r="131" spans="1:5">
      <c r="A131" s="63" t="s">
        <v>810</v>
      </c>
      <c r="B131" s="466" t="s">
        <v>682</v>
      </c>
      <c r="C131" s="467">
        <v>2409</v>
      </c>
      <c r="D131" s="468">
        <v>1791</v>
      </c>
      <c r="E131" s="468">
        <v>6098</v>
      </c>
    </row>
    <row r="132" spans="1:5">
      <c r="A132" s="63" t="s">
        <v>811</v>
      </c>
      <c r="B132" s="466" t="s">
        <v>683</v>
      </c>
      <c r="C132" s="467">
        <v>4008</v>
      </c>
      <c r="D132" s="468">
        <v>2990</v>
      </c>
      <c r="E132" s="468">
        <v>17986</v>
      </c>
    </row>
    <row r="133" spans="1:5">
      <c r="A133" s="63" t="s">
        <v>812</v>
      </c>
      <c r="B133" s="466" t="s">
        <v>684</v>
      </c>
      <c r="C133" s="467">
        <v>204</v>
      </c>
      <c r="D133" s="468">
        <v>159</v>
      </c>
      <c r="E133" s="468">
        <v>1137</v>
      </c>
    </row>
    <row r="134" spans="1:5">
      <c r="A134" s="63" t="s">
        <v>813</v>
      </c>
      <c r="B134" s="466" t="s">
        <v>685</v>
      </c>
      <c r="C134" s="467">
        <v>933</v>
      </c>
      <c r="D134" s="468">
        <v>573</v>
      </c>
      <c r="E134" s="468">
        <v>1699</v>
      </c>
    </row>
    <row r="135" spans="1:5">
      <c r="A135" s="63" t="s">
        <v>814</v>
      </c>
      <c r="B135" s="469" t="s">
        <v>686</v>
      </c>
      <c r="C135" s="470">
        <v>217545</v>
      </c>
      <c r="D135" s="471">
        <v>124658</v>
      </c>
      <c r="E135" s="471">
        <v>445163</v>
      </c>
    </row>
    <row r="136" spans="1:5">
      <c r="A136" s="63" t="s">
        <v>815</v>
      </c>
      <c r="B136" s="466" t="s">
        <v>687</v>
      </c>
      <c r="C136" s="467">
        <v>85265</v>
      </c>
      <c r="D136" s="468">
        <v>49263</v>
      </c>
      <c r="E136" s="468">
        <v>180819</v>
      </c>
    </row>
    <row r="137" spans="1:5">
      <c r="A137" s="63" t="s">
        <v>816</v>
      </c>
      <c r="B137" s="466" t="s">
        <v>688</v>
      </c>
      <c r="C137" s="467">
        <v>45120</v>
      </c>
      <c r="D137" s="468">
        <v>26405</v>
      </c>
      <c r="E137" s="468">
        <v>77258</v>
      </c>
    </row>
    <row r="138" spans="1:5">
      <c r="A138" s="63" t="s">
        <v>817</v>
      </c>
      <c r="B138" s="466" t="s">
        <v>689</v>
      </c>
      <c r="C138" s="467">
        <v>5767</v>
      </c>
      <c r="D138" s="468">
        <v>3394</v>
      </c>
      <c r="E138" s="468">
        <v>13200</v>
      </c>
    </row>
    <row r="139" spans="1:5">
      <c r="A139" s="63" t="s">
        <v>818</v>
      </c>
      <c r="B139" s="466" t="s">
        <v>690</v>
      </c>
      <c r="C139" s="467">
        <v>63407</v>
      </c>
      <c r="D139" s="468">
        <v>35057</v>
      </c>
      <c r="E139" s="468">
        <v>140176</v>
      </c>
    </row>
    <row r="140" spans="1:5">
      <c r="A140" s="63" t="s">
        <v>819</v>
      </c>
      <c r="B140" s="466" t="s">
        <v>691</v>
      </c>
      <c r="C140" s="467">
        <v>17986</v>
      </c>
      <c r="D140" s="468">
        <v>10539</v>
      </c>
      <c r="E140" s="468">
        <v>33710</v>
      </c>
    </row>
    <row r="141" spans="1:5" ht="14.25" thickBot="1">
      <c r="A141" s="476"/>
      <c r="B141" s="477"/>
      <c r="C141" s="478"/>
      <c r="D141" s="479"/>
      <c r="E141" s="479"/>
    </row>
    <row r="142" spans="1:5">
      <c r="A142" s="480" t="s">
        <v>820</v>
      </c>
      <c r="B142" s="480"/>
      <c r="C142" s="480"/>
      <c r="D142" s="480"/>
      <c r="E142" s="480"/>
    </row>
    <row r="143" spans="1:5">
      <c r="A143" s="481" t="s">
        <v>692</v>
      </c>
      <c r="B143" s="481"/>
      <c r="C143" s="481"/>
      <c r="D143" s="481"/>
      <c r="E143" s="481"/>
    </row>
  </sheetData>
  <mergeCells count="7">
    <mergeCell ref="A142:E142"/>
    <mergeCell ref="A1:E1"/>
    <mergeCell ref="A2:E2"/>
    <mergeCell ref="A3:E3"/>
    <mergeCell ref="D5:E5"/>
    <mergeCell ref="A6:A7"/>
    <mergeCell ref="B6:B7"/>
  </mergeCells>
  <phoneticPr fontId="2"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election sqref="A1:L1"/>
    </sheetView>
  </sheetViews>
  <sheetFormatPr defaultRowHeight="13.5"/>
  <cols>
    <col min="1" max="1" width="38.25" style="2" customWidth="1"/>
    <col min="2" max="10" width="11.75" style="2" customWidth="1"/>
    <col min="11" max="16384" width="9" style="2"/>
  </cols>
  <sheetData>
    <row r="1" spans="1:10" ht="18.75">
      <c r="A1" s="424" t="s">
        <v>825</v>
      </c>
      <c r="B1" s="424"/>
      <c r="C1" s="424"/>
      <c r="D1" s="424"/>
      <c r="E1" s="424"/>
      <c r="F1" s="424"/>
      <c r="G1" s="424"/>
      <c r="H1" s="424"/>
      <c r="I1" s="424"/>
      <c r="J1" s="424"/>
    </row>
    <row r="2" spans="1:10" ht="18.75">
      <c r="A2" s="424" t="s">
        <v>821</v>
      </c>
      <c r="B2" s="424"/>
      <c r="C2" s="424"/>
      <c r="D2" s="424"/>
      <c r="E2" s="424"/>
      <c r="F2" s="424"/>
      <c r="G2" s="424"/>
      <c r="H2" s="424"/>
      <c r="I2" s="424"/>
      <c r="J2" s="424"/>
    </row>
    <row r="3" spans="1:10" ht="18.75">
      <c r="A3" s="424" t="s">
        <v>822</v>
      </c>
      <c r="B3" s="424"/>
      <c r="C3" s="424"/>
      <c r="D3" s="424"/>
      <c r="E3" s="424"/>
      <c r="F3" s="424"/>
      <c r="G3" s="424"/>
      <c r="H3" s="424"/>
      <c r="I3" s="424"/>
      <c r="J3" s="424"/>
    </row>
    <row r="4" spans="1:10" ht="15" thickBot="1">
      <c r="A4" s="54"/>
      <c r="B4" s="172"/>
      <c r="C4" s="172"/>
      <c r="D4" s="172"/>
      <c r="E4" s="172"/>
      <c r="F4" s="172"/>
      <c r="G4" s="172"/>
      <c r="H4" s="172"/>
      <c r="I4" s="56"/>
      <c r="J4" s="56"/>
    </row>
    <row r="5" spans="1:10">
      <c r="A5" s="425" t="s">
        <v>828</v>
      </c>
      <c r="B5" s="426">
        <v>1995</v>
      </c>
      <c r="C5" s="426">
        <v>2000</v>
      </c>
      <c r="D5" s="426">
        <v>2005</v>
      </c>
      <c r="E5" s="426">
        <v>2006</v>
      </c>
      <c r="F5" s="426">
        <v>2007</v>
      </c>
      <c r="G5" s="426">
        <v>2008</v>
      </c>
      <c r="H5" s="426">
        <v>2009</v>
      </c>
      <c r="I5" s="426">
        <v>2010</v>
      </c>
      <c r="J5" s="426">
        <v>2011</v>
      </c>
    </row>
    <row r="6" spans="1:10">
      <c r="A6" s="427"/>
      <c r="B6" s="428"/>
      <c r="C6" s="429"/>
      <c r="D6" s="429"/>
      <c r="E6" s="429"/>
      <c r="F6" s="429"/>
      <c r="G6" s="429"/>
      <c r="H6" s="429"/>
      <c r="I6" s="429"/>
      <c r="J6" s="429"/>
    </row>
    <row r="7" spans="1:10">
      <c r="A7" s="430" t="s">
        <v>826</v>
      </c>
      <c r="B7" s="431"/>
      <c r="C7" s="432"/>
      <c r="D7" s="432"/>
      <c r="E7" s="432"/>
      <c r="F7" s="432"/>
      <c r="G7" s="432"/>
      <c r="H7" s="432"/>
      <c r="I7" s="432"/>
      <c r="J7" s="432"/>
    </row>
    <row r="8" spans="1:10">
      <c r="A8" s="433" t="s">
        <v>823</v>
      </c>
      <c r="B8" s="431"/>
      <c r="C8" s="432"/>
      <c r="D8" s="432"/>
      <c r="E8" s="432"/>
      <c r="F8" s="432"/>
      <c r="G8" s="432"/>
      <c r="H8" s="432"/>
      <c r="I8" s="432"/>
      <c r="J8" s="432"/>
    </row>
    <row r="9" spans="1:10">
      <c r="A9" s="430" t="s">
        <v>829</v>
      </c>
      <c r="B9" s="434">
        <v>13134</v>
      </c>
      <c r="C9" s="435">
        <v>30499</v>
      </c>
      <c r="D9" s="435">
        <v>68226</v>
      </c>
      <c r="E9" s="435">
        <v>71184</v>
      </c>
      <c r="F9" s="435">
        <v>89147</v>
      </c>
      <c r="G9" s="435">
        <v>116677</v>
      </c>
      <c r="H9" s="435">
        <v>127532</v>
      </c>
      <c r="I9" s="435">
        <v>143769</v>
      </c>
      <c r="J9" s="435">
        <v>165818</v>
      </c>
    </row>
    <row r="10" spans="1:10">
      <c r="A10" s="430" t="s">
        <v>830</v>
      </c>
      <c r="B10" s="434">
        <v>8109</v>
      </c>
      <c r="C10" s="435">
        <v>13163</v>
      </c>
      <c r="D10" s="435">
        <v>54362</v>
      </c>
      <c r="E10" s="435">
        <v>65041</v>
      </c>
      <c r="F10" s="435">
        <v>75587</v>
      </c>
      <c r="G10" s="435">
        <v>89377</v>
      </c>
      <c r="H10" s="435">
        <v>97877</v>
      </c>
      <c r="I10" s="435">
        <v>119374</v>
      </c>
      <c r="J10" s="435">
        <v>127420</v>
      </c>
    </row>
    <row r="11" spans="1:10">
      <c r="A11" s="430" t="s">
        <v>831</v>
      </c>
      <c r="B11" s="434">
        <v>5152</v>
      </c>
      <c r="C11" s="435">
        <v>6016</v>
      </c>
      <c r="D11" s="435">
        <v>30786</v>
      </c>
      <c r="E11" s="435">
        <v>35653</v>
      </c>
      <c r="F11" s="435">
        <v>43131</v>
      </c>
      <c r="G11" s="435">
        <v>64824</v>
      </c>
      <c r="H11" s="435">
        <v>54749</v>
      </c>
      <c r="I11" s="435">
        <v>37780</v>
      </c>
      <c r="J11" s="435">
        <v>52757</v>
      </c>
    </row>
    <row r="12" spans="1:10">
      <c r="A12" s="430" t="s">
        <v>2201</v>
      </c>
      <c r="B12" s="431"/>
      <c r="C12" s="432"/>
      <c r="D12" s="432"/>
      <c r="E12" s="432"/>
      <c r="F12" s="432"/>
      <c r="G12" s="432"/>
      <c r="H12" s="432"/>
      <c r="I12" s="432"/>
      <c r="J12" s="432"/>
    </row>
    <row r="13" spans="1:10">
      <c r="A13" s="430" t="s">
        <v>829</v>
      </c>
      <c r="B13" s="434">
        <v>15</v>
      </c>
      <c r="C13" s="435">
        <v>8</v>
      </c>
      <c r="D13" s="435">
        <v>5</v>
      </c>
      <c r="E13" s="435">
        <v>5</v>
      </c>
      <c r="F13" s="435">
        <v>3</v>
      </c>
      <c r="G13" s="435">
        <v>2</v>
      </c>
      <c r="H13" s="435">
        <v>2</v>
      </c>
      <c r="I13" s="435">
        <v>2</v>
      </c>
      <c r="J13" s="435">
        <v>2</v>
      </c>
    </row>
    <row r="14" spans="1:10">
      <c r="A14" s="430" t="s">
        <v>830</v>
      </c>
      <c r="B14" s="434">
        <v>7</v>
      </c>
      <c r="C14" s="435">
        <v>3</v>
      </c>
      <c r="D14" s="435">
        <v>2</v>
      </c>
      <c r="E14" s="435">
        <v>2</v>
      </c>
      <c r="F14" s="435">
        <v>1</v>
      </c>
      <c r="G14" s="435">
        <v>1</v>
      </c>
      <c r="H14" s="435">
        <v>1</v>
      </c>
      <c r="I14" s="435">
        <v>1</v>
      </c>
      <c r="J14" s="435">
        <v>1</v>
      </c>
    </row>
    <row r="15" spans="1:10">
      <c r="A15" s="430" t="s">
        <v>831</v>
      </c>
      <c r="B15" s="434">
        <v>10</v>
      </c>
      <c r="C15" s="435">
        <v>8</v>
      </c>
      <c r="D15" s="435">
        <v>5</v>
      </c>
      <c r="E15" s="435">
        <v>2</v>
      </c>
      <c r="F15" s="435">
        <v>2</v>
      </c>
      <c r="G15" s="435">
        <v>2</v>
      </c>
      <c r="H15" s="435">
        <v>2</v>
      </c>
      <c r="I15" s="435">
        <v>2</v>
      </c>
      <c r="J15" s="435">
        <v>2</v>
      </c>
    </row>
    <row r="16" spans="1:10" ht="14.25" thickBot="1">
      <c r="A16" s="436"/>
      <c r="B16" s="437"/>
      <c r="C16" s="438"/>
      <c r="D16" s="438"/>
      <c r="E16" s="438"/>
      <c r="F16" s="438"/>
      <c r="G16" s="438"/>
      <c r="H16" s="438"/>
      <c r="I16" s="438"/>
      <c r="J16" s="438"/>
    </row>
    <row r="17" spans="1:10">
      <c r="A17" s="439" t="s">
        <v>827</v>
      </c>
      <c r="B17" s="439"/>
      <c r="C17" s="439"/>
      <c r="D17" s="439"/>
      <c r="E17" s="439"/>
      <c r="F17" s="439"/>
      <c r="G17" s="439"/>
      <c r="H17" s="439"/>
      <c r="I17" s="439"/>
      <c r="J17" s="439"/>
    </row>
    <row r="18" spans="1:10">
      <c r="A18" s="73" t="s">
        <v>824</v>
      </c>
      <c r="B18" s="73"/>
      <c r="C18" s="73"/>
      <c r="D18" s="73"/>
      <c r="E18" s="73"/>
      <c r="F18" s="73"/>
      <c r="G18" s="73"/>
      <c r="H18" s="73"/>
      <c r="I18" s="73"/>
      <c r="J18" s="73"/>
    </row>
    <row r="19" spans="1:10" ht="14.25">
      <c r="A19" s="219"/>
      <c r="B19" s="219"/>
      <c r="C19" s="219"/>
      <c r="D19" s="219"/>
      <c r="E19" s="219"/>
      <c r="F19" s="219"/>
      <c r="G19" s="219"/>
      <c r="H19" s="219"/>
      <c r="I19" s="219"/>
      <c r="J19" s="219"/>
    </row>
  </sheetData>
  <mergeCells count="4">
    <mergeCell ref="A1:J1"/>
    <mergeCell ref="A2:J2"/>
    <mergeCell ref="A3:J3"/>
    <mergeCell ref="I4:J4"/>
  </mergeCells>
  <phoneticPr fontId="2"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selection sqref="A1:L1"/>
    </sheetView>
  </sheetViews>
  <sheetFormatPr defaultRowHeight="13.5"/>
  <cols>
    <col min="1" max="2" width="25.5" style="2" customWidth="1"/>
    <col min="3" max="11" width="10.25" style="2" customWidth="1"/>
    <col min="12" max="16384" width="9" style="2"/>
  </cols>
  <sheetData>
    <row r="1" spans="1:11" ht="18.75">
      <c r="A1" s="378" t="s">
        <v>849</v>
      </c>
      <c r="B1" s="379"/>
      <c r="C1" s="379"/>
      <c r="D1" s="379"/>
      <c r="E1" s="379"/>
      <c r="F1" s="379"/>
      <c r="G1" s="379"/>
      <c r="H1" s="379"/>
      <c r="I1" s="379"/>
      <c r="J1" s="379"/>
      <c r="K1" s="380"/>
    </row>
    <row r="2" spans="1:11" ht="18.75">
      <c r="A2" s="381" t="s">
        <v>832</v>
      </c>
      <c r="B2" s="382"/>
      <c r="C2" s="382"/>
      <c r="D2" s="382"/>
      <c r="E2" s="382"/>
      <c r="F2" s="382"/>
      <c r="G2" s="382"/>
      <c r="H2" s="382"/>
      <c r="I2" s="382"/>
      <c r="J2" s="382"/>
      <c r="K2" s="383"/>
    </row>
    <row r="3" spans="1:11" ht="18.75">
      <c r="A3" s="381" t="s">
        <v>833</v>
      </c>
      <c r="B3" s="382"/>
      <c r="C3" s="382"/>
      <c r="D3" s="382"/>
      <c r="E3" s="382"/>
      <c r="F3" s="382"/>
      <c r="G3" s="382"/>
      <c r="H3" s="382"/>
      <c r="I3" s="382"/>
      <c r="J3" s="382"/>
      <c r="K3" s="383"/>
    </row>
    <row r="4" spans="1:11" ht="14.25">
      <c r="A4" s="384"/>
      <c r="B4" s="385"/>
      <c r="C4" s="385"/>
      <c r="D4" s="385"/>
      <c r="E4" s="385"/>
      <c r="F4" s="385"/>
      <c r="G4" s="385"/>
      <c r="H4" s="385"/>
      <c r="I4" s="385"/>
      <c r="J4" s="385"/>
      <c r="K4" s="386"/>
    </row>
    <row r="5" spans="1:11" ht="14.25" thickBot="1">
      <c r="A5" s="248" t="s">
        <v>106</v>
      </c>
      <c r="B5" s="387"/>
      <c r="C5" s="387"/>
      <c r="D5" s="388"/>
      <c r="E5" s="388"/>
      <c r="F5" s="387"/>
      <c r="G5" s="387"/>
      <c r="H5" s="389"/>
      <c r="I5" s="389"/>
      <c r="J5" s="390" t="s">
        <v>834</v>
      </c>
      <c r="K5" s="391"/>
    </row>
    <row r="6" spans="1:11">
      <c r="A6" s="392" t="s">
        <v>164</v>
      </c>
      <c r="B6" s="393" t="s">
        <v>835</v>
      </c>
      <c r="C6" s="394">
        <v>1995</v>
      </c>
      <c r="D6" s="394">
        <v>2000</v>
      </c>
      <c r="E6" s="394">
        <v>2005</v>
      </c>
      <c r="F6" s="394">
        <v>2006</v>
      </c>
      <c r="G6" s="394">
        <v>2007</v>
      </c>
      <c r="H6" s="394">
        <v>2008</v>
      </c>
      <c r="I6" s="394">
        <v>2009</v>
      </c>
      <c r="J6" s="394">
        <v>2010</v>
      </c>
      <c r="K6" s="395">
        <v>2011</v>
      </c>
    </row>
    <row r="7" spans="1:11">
      <c r="A7" s="396"/>
      <c r="B7" s="397"/>
      <c r="C7" s="398"/>
      <c r="D7" s="399"/>
      <c r="E7" s="399"/>
      <c r="F7" s="399"/>
      <c r="G7" s="399"/>
      <c r="H7" s="399"/>
      <c r="I7" s="399"/>
      <c r="J7" s="399"/>
      <c r="K7" s="400"/>
    </row>
    <row r="8" spans="1:11">
      <c r="A8" s="401" t="s">
        <v>829</v>
      </c>
      <c r="B8" s="402" t="s">
        <v>836</v>
      </c>
      <c r="C8" s="403">
        <v>7980</v>
      </c>
      <c r="D8" s="404">
        <v>22608</v>
      </c>
      <c r="E8" s="404">
        <v>63150</v>
      </c>
      <c r="F8" s="404">
        <v>71184</v>
      </c>
      <c r="G8" s="404">
        <v>79669</v>
      </c>
      <c r="H8" s="404">
        <v>95506</v>
      </c>
      <c r="I8" s="404">
        <v>108806</v>
      </c>
      <c r="J8" s="404">
        <v>121026</v>
      </c>
      <c r="K8" s="405">
        <v>136445</v>
      </c>
    </row>
    <row r="9" spans="1:11">
      <c r="A9" s="263" t="s">
        <v>845</v>
      </c>
      <c r="B9" s="402"/>
      <c r="C9" s="403"/>
      <c r="D9" s="404"/>
      <c r="E9" s="404"/>
      <c r="F9" s="404"/>
      <c r="G9" s="404"/>
      <c r="H9" s="404"/>
      <c r="I9" s="404"/>
      <c r="J9" s="404"/>
      <c r="K9" s="405"/>
    </row>
    <row r="10" spans="1:11">
      <c r="A10" s="263" t="s">
        <v>846</v>
      </c>
      <c r="B10" s="406" t="s">
        <v>837</v>
      </c>
      <c r="C10" s="407">
        <v>1087</v>
      </c>
      <c r="D10" s="408">
        <v>9208</v>
      </c>
      <c r="E10" s="408">
        <v>16669</v>
      </c>
      <c r="F10" s="408">
        <v>16856</v>
      </c>
      <c r="G10" s="408">
        <v>18410</v>
      </c>
      <c r="H10" s="408">
        <v>20804</v>
      </c>
      <c r="I10" s="408">
        <v>22229</v>
      </c>
      <c r="J10" s="408">
        <v>25934</v>
      </c>
      <c r="K10" s="409">
        <v>22988</v>
      </c>
    </row>
    <row r="11" spans="1:11">
      <c r="A11" s="263" t="s">
        <v>847</v>
      </c>
      <c r="B11" s="406" t="s">
        <v>838</v>
      </c>
      <c r="C11" s="407">
        <v>14</v>
      </c>
      <c r="D11" s="408">
        <v>41</v>
      </c>
      <c r="E11" s="408">
        <v>26.4</v>
      </c>
      <c r="F11" s="408">
        <v>23.7</v>
      </c>
      <c r="G11" s="408">
        <v>23.1</v>
      </c>
      <c r="H11" s="408" t="s">
        <v>839</v>
      </c>
      <c r="I11" s="408">
        <v>20.399999999999999</v>
      </c>
      <c r="J11" s="408">
        <v>21.4</v>
      </c>
      <c r="K11" s="409">
        <v>16.8</v>
      </c>
    </row>
    <row r="12" spans="1:11">
      <c r="A12" s="263" t="s">
        <v>848</v>
      </c>
      <c r="B12" s="406" t="s">
        <v>840</v>
      </c>
      <c r="C12" s="407">
        <v>6893</v>
      </c>
      <c r="D12" s="408">
        <v>13400</v>
      </c>
      <c r="E12" s="408">
        <v>46481</v>
      </c>
      <c r="F12" s="408">
        <v>54328</v>
      </c>
      <c r="G12" s="408">
        <v>61259</v>
      </c>
      <c r="H12" s="408">
        <v>74702</v>
      </c>
      <c r="I12" s="408">
        <v>86577</v>
      </c>
      <c r="J12" s="408">
        <v>95092</v>
      </c>
      <c r="K12" s="409">
        <v>113457</v>
      </c>
    </row>
    <row r="13" spans="1:11">
      <c r="A13" s="263" t="s">
        <v>847</v>
      </c>
      <c r="B13" s="406" t="s">
        <v>838</v>
      </c>
      <c r="C13" s="407">
        <v>86</v>
      </c>
      <c r="D13" s="408">
        <v>59</v>
      </c>
      <c r="E13" s="408">
        <v>73.599999999999994</v>
      </c>
      <c r="F13" s="408">
        <v>76.3</v>
      </c>
      <c r="G13" s="408">
        <v>76.900000000000006</v>
      </c>
      <c r="H13" s="408" t="s">
        <v>841</v>
      </c>
      <c r="I13" s="408">
        <v>79.599999999999994</v>
      </c>
      <c r="J13" s="408">
        <v>78.599999999999994</v>
      </c>
      <c r="K13" s="409">
        <v>83.2</v>
      </c>
    </row>
    <row r="14" spans="1:11">
      <c r="A14" s="401" t="s">
        <v>830</v>
      </c>
      <c r="B14" s="402" t="s">
        <v>850</v>
      </c>
      <c r="C14" s="403">
        <v>6791</v>
      </c>
      <c r="D14" s="404">
        <v>13991</v>
      </c>
      <c r="E14" s="404">
        <v>60301</v>
      </c>
      <c r="F14" s="404">
        <v>65041</v>
      </c>
      <c r="G14" s="404">
        <v>75568</v>
      </c>
      <c r="H14" s="404">
        <v>85381</v>
      </c>
      <c r="I14" s="404">
        <v>98115</v>
      </c>
      <c r="J14" s="404">
        <v>119374</v>
      </c>
      <c r="K14" s="405">
        <v>116343</v>
      </c>
    </row>
    <row r="15" spans="1:11">
      <c r="A15" s="263" t="s">
        <v>845</v>
      </c>
      <c r="B15" s="402"/>
      <c r="C15" s="403"/>
      <c r="D15" s="404"/>
      <c r="E15" s="404"/>
      <c r="F15" s="404"/>
      <c r="G15" s="404"/>
      <c r="H15" s="404"/>
      <c r="I15" s="404"/>
      <c r="J15" s="404"/>
      <c r="K15" s="405"/>
    </row>
    <row r="16" spans="1:11">
      <c r="A16" s="263" t="s">
        <v>846</v>
      </c>
      <c r="B16" s="406" t="s">
        <v>837</v>
      </c>
      <c r="C16" s="407">
        <v>3038</v>
      </c>
      <c r="D16" s="408">
        <v>8293</v>
      </c>
      <c r="E16" s="408">
        <v>35262</v>
      </c>
      <c r="F16" s="408">
        <v>33454</v>
      </c>
      <c r="G16" s="408">
        <v>40656</v>
      </c>
      <c r="H16" s="408">
        <v>45686</v>
      </c>
      <c r="I16" s="408">
        <v>46415</v>
      </c>
      <c r="J16" s="408">
        <v>56578</v>
      </c>
      <c r="K16" s="409">
        <v>54602</v>
      </c>
    </row>
    <row r="17" spans="1:11">
      <c r="A17" s="263" t="s">
        <v>847</v>
      </c>
      <c r="B17" s="406" t="s">
        <v>838</v>
      </c>
      <c r="C17" s="407">
        <v>45</v>
      </c>
      <c r="D17" s="408">
        <v>59</v>
      </c>
      <c r="E17" s="408">
        <v>58.5</v>
      </c>
      <c r="F17" s="408">
        <v>51.4</v>
      </c>
      <c r="G17" s="408">
        <v>53.8</v>
      </c>
      <c r="H17" s="408" t="s">
        <v>842</v>
      </c>
      <c r="I17" s="408">
        <v>47.3</v>
      </c>
      <c r="J17" s="408">
        <v>47.4</v>
      </c>
      <c r="K17" s="409">
        <v>46.9</v>
      </c>
    </row>
    <row r="18" spans="1:11">
      <c r="A18" s="263" t="s">
        <v>848</v>
      </c>
      <c r="B18" s="406" t="s">
        <v>840</v>
      </c>
      <c r="C18" s="407">
        <v>3753</v>
      </c>
      <c r="D18" s="408">
        <v>5698</v>
      </c>
      <c r="E18" s="408">
        <v>25039</v>
      </c>
      <c r="F18" s="408">
        <v>31587</v>
      </c>
      <c r="G18" s="408">
        <v>34912</v>
      </c>
      <c r="H18" s="408">
        <v>39695</v>
      </c>
      <c r="I18" s="408">
        <v>51700</v>
      </c>
      <c r="J18" s="408">
        <v>62796</v>
      </c>
      <c r="K18" s="409">
        <v>61741</v>
      </c>
    </row>
    <row r="19" spans="1:11">
      <c r="A19" s="263" t="s">
        <v>847</v>
      </c>
      <c r="B19" s="406" t="s">
        <v>838</v>
      </c>
      <c r="C19" s="407">
        <v>55</v>
      </c>
      <c r="D19" s="408">
        <v>41</v>
      </c>
      <c r="E19" s="408">
        <v>41.5</v>
      </c>
      <c r="F19" s="408">
        <v>48.6</v>
      </c>
      <c r="G19" s="408">
        <v>46.2</v>
      </c>
      <c r="H19" s="408" t="s">
        <v>843</v>
      </c>
      <c r="I19" s="408">
        <v>52.7</v>
      </c>
      <c r="J19" s="408">
        <v>52.6</v>
      </c>
      <c r="K19" s="409">
        <v>53.1</v>
      </c>
    </row>
    <row r="20" spans="1:11" ht="14.25" thickBot="1">
      <c r="A20" s="410"/>
      <c r="B20" s="411"/>
      <c r="C20" s="412"/>
      <c r="D20" s="413"/>
      <c r="E20" s="413"/>
      <c r="F20" s="413"/>
      <c r="G20" s="413"/>
      <c r="H20" s="413"/>
      <c r="I20" s="413"/>
      <c r="J20" s="413"/>
      <c r="K20" s="414"/>
    </row>
    <row r="21" spans="1:11">
      <c r="A21" s="415" t="s">
        <v>2176</v>
      </c>
      <c r="B21" s="416"/>
      <c r="C21" s="416"/>
      <c r="D21" s="416"/>
      <c r="E21" s="416"/>
      <c r="F21" s="416"/>
      <c r="G21" s="416"/>
      <c r="H21" s="416"/>
      <c r="I21" s="416"/>
      <c r="J21" s="416"/>
      <c r="K21" s="417"/>
    </row>
    <row r="22" spans="1:11">
      <c r="A22" s="418" t="s">
        <v>844</v>
      </c>
      <c r="B22" s="419"/>
      <c r="C22" s="419"/>
      <c r="D22" s="419"/>
      <c r="E22" s="419"/>
      <c r="F22" s="419"/>
      <c r="G22" s="419"/>
      <c r="H22" s="419"/>
      <c r="I22" s="419"/>
      <c r="J22" s="419"/>
      <c r="K22" s="420"/>
    </row>
    <row r="23" spans="1:11" ht="14.25">
      <c r="A23" s="421"/>
      <c r="B23" s="422"/>
      <c r="C23" s="422"/>
      <c r="D23" s="422"/>
      <c r="E23" s="422"/>
      <c r="F23" s="422"/>
      <c r="G23" s="422"/>
      <c r="H23" s="422"/>
      <c r="I23" s="422"/>
      <c r="J23" s="422"/>
      <c r="K23" s="423"/>
    </row>
    <row r="24" spans="1:11">
      <c r="A24" s="288"/>
      <c r="B24" s="289"/>
      <c r="C24" s="289"/>
      <c r="D24" s="289"/>
      <c r="E24" s="289"/>
      <c r="F24" s="289"/>
      <c r="G24" s="289"/>
      <c r="H24" s="289"/>
      <c r="I24" s="289"/>
      <c r="J24" s="289"/>
      <c r="K24" s="290"/>
    </row>
    <row r="25" spans="1:11" ht="14.25" thickBot="1">
      <c r="A25" s="291"/>
      <c r="B25" s="292"/>
      <c r="C25" s="292"/>
      <c r="D25" s="292"/>
      <c r="E25" s="292"/>
      <c r="F25" s="292"/>
      <c r="G25" s="292"/>
      <c r="H25" s="292"/>
      <c r="I25" s="292"/>
      <c r="J25" s="292"/>
      <c r="K25" s="293"/>
    </row>
  </sheetData>
  <mergeCells count="4">
    <mergeCell ref="A1:K1"/>
    <mergeCell ref="A2:K2"/>
    <mergeCell ref="A3:K3"/>
    <mergeCell ref="J5:K5"/>
  </mergeCells>
  <phoneticPr fontId="2"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workbookViewId="0">
      <selection sqref="A1:L1"/>
    </sheetView>
  </sheetViews>
  <sheetFormatPr defaultRowHeight="13.5"/>
  <cols>
    <col min="1" max="1" width="18.75" style="2" customWidth="1"/>
    <col min="2" max="2" width="32" style="2" customWidth="1"/>
    <col min="3" max="8" width="7.625" style="2" customWidth="1"/>
    <col min="9" max="16384" width="9" style="2"/>
  </cols>
  <sheetData>
    <row r="1" spans="1:8" ht="18.75">
      <c r="A1" s="362" t="s">
        <v>899</v>
      </c>
      <c r="B1" s="362"/>
      <c r="C1" s="362"/>
      <c r="D1" s="362"/>
      <c r="E1" s="362"/>
      <c r="F1" s="362"/>
      <c r="G1" s="362"/>
      <c r="H1" s="362"/>
    </row>
    <row r="2" spans="1:8" ht="18.75">
      <c r="A2" s="362" t="s">
        <v>851</v>
      </c>
      <c r="B2" s="362"/>
      <c r="C2" s="362"/>
      <c r="D2" s="362"/>
      <c r="E2" s="362"/>
      <c r="F2" s="362"/>
      <c r="G2" s="362"/>
      <c r="H2" s="362"/>
    </row>
    <row r="3" spans="1:8" ht="18.75">
      <c r="A3" s="362" t="s">
        <v>852</v>
      </c>
      <c r="B3" s="362"/>
      <c r="C3" s="362"/>
      <c r="D3" s="362"/>
      <c r="E3" s="362"/>
      <c r="F3" s="362"/>
      <c r="G3" s="362"/>
      <c r="H3" s="362"/>
    </row>
    <row r="4" spans="1:8" ht="15" thickBot="1">
      <c r="A4" s="54"/>
      <c r="B4" s="172"/>
      <c r="C4" s="172"/>
      <c r="D4" s="172"/>
      <c r="E4" s="172"/>
      <c r="F4" s="172"/>
      <c r="G4" s="56"/>
      <c r="H4" s="56"/>
    </row>
    <row r="5" spans="1:8" ht="13.5" customHeight="1">
      <c r="A5" s="363" t="s">
        <v>939</v>
      </c>
      <c r="B5" s="363" t="s">
        <v>853</v>
      </c>
      <c r="C5" s="345" t="s">
        <v>897</v>
      </c>
      <c r="D5" s="346"/>
      <c r="E5" s="346"/>
      <c r="F5" s="345" t="s">
        <v>898</v>
      </c>
      <c r="G5" s="346"/>
      <c r="H5" s="346"/>
    </row>
    <row r="6" spans="1:8">
      <c r="A6" s="364"/>
      <c r="B6" s="364"/>
      <c r="C6" s="365" t="s">
        <v>854</v>
      </c>
      <c r="D6" s="365" t="s">
        <v>855</v>
      </c>
      <c r="E6" s="365" t="s">
        <v>856</v>
      </c>
      <c r="F6" s="365" t="s">
        <v>854</v>
      </c>
      <c r="G6" s="365" t="s">
        <v>855</v>
      </c>
      <c r="H6" s="365" t="s">
        <v>856</v>
      </c>
    </row>
    <row r="7" spans="1:8">
      <c r="A7" s="349"/>
      <c r="B7" s="349"/>
      <c r="C7" s="366"/>
      <c r="D7" s="367"/>
      <c r="E7" s="367"/>
      <c r="F7" s="367"/>
      <c r="G7" s="367"/>
      <c r="H7" s="367"/>
    </row>
    <row r="8" spans="1:8">
      <c r="A8" s="63" t="s">
        <v>165</v>
      </c>
      <c r="B8" s="368" t="s">
        <v>857</v>
      </c>
      <c r="C8" s="369">
        <v>136445</v>
      </c>
      <c r="D8" s="202">
        <v>116343</v>
      </c>
      <c r="E8" s="202">
        <v>50458</v>
      </c>
      <c r="F8" s="370"/>
      <c r="G8" s="370"/>
      <c r="H8" s="370"/>
    </row>
    <row r="9" spans="1:8">
      <c r="A9" s="63" t="s">
        <v>900</v>
      </c>
      <c r="B9" s="371" t="s">
        <v>858</v>
      </c>
      <c r="C9" s="312">
        <v>6583</v>
      </c>
      <c r="D9" s="196">
        <v>10374</v>
      </c>
      <c r="E9" s="196">
        <v>117</v>
      </c>
      <c r="F9" s="372">
        <v>6</v>
      </c>
      <c r="G9" s="373">
        <v>3</v>
      </c>
      <c r="H9" s="373">
        <v>25</v>
      </c>
    </row>
    <row r="10" spans="1:8">
      <c r="A10" s="63" t="s">
        <v>901</v>
      </c>
      <c r="B10" s="371" t="s">
        <v>859</v>
      </c>
      <c r="C10" s="312">
        <v>1170</v>
      </c>
      <c r="D10" s="196">
        <v>8095</v>
      </c>
      <c r="E10" s="196">
        <v>383</v>
      </c>
      <c r="F10" s="372">
        <v>20</v>
      </c>
      <c r="G10" s="373">
        <v>7</v>
      </c>
      <c r="H10" s="373">
        <v>14</v>
      </c>
    </row>
    <row r="11" spans="1:8">
      <c r="A11" s="63" t="s">
        <v>902</v>
      </c>
      <c r="B11" s="371" t="s">
        <v>860</v>
      </c>
      <c r="C11" s="312">
        <v>1039</v>
      </c>
      <c r="D11" s="196">
        <v>1705</v>
      </c>
      <c r="E11" s="196">
        <v>40</v>
      </c>
      <c r="F11" s="372">
        <v>21</v>
      </c>
      <c r="G11" s="373">
        <v>17</v>
      </c>
      <c r="H11" s="373">
        <v>32</v>
      </c>
    </row>
    <row r="12" spans="1:8">
      <c r="A12" s="63" t="s">
        <v>903</v>
      </c>
      <c r="B12" s="371" t="s">
        <v>861</v>
      </c>
      <c r="C12" s="312">
        <v>16677</v>
      </c>
      <c r="D12" s="196">
        <v>12036</v>
      </c>
      <c r="E12" s="196">
        <v>3545</v>
      </c>
      <c r="F12" s="372">
        <v>2</v>
      </c>
      <c r="G12" s="373">
        <v>2</v>
      </c>
      <c r="H12" s="373">
        <v>4</v>
      </c>
    </row>
    <row r="13" spans="1:8">
      <c r="A13" s="63" t="s">
        <v>904</v>
      </c>
      <c r="B13" s="371" t="s">
        <v>862</v>
      </c>
      <c r="C13" s="312">
        <v>26628</v>
      </c>
      <c r="D13" s="196">
        <v>8881</v>
      </c>
      <c r="E13" s="196">
        <v>858</v>
      </c>
      <c r="F13" s="372">
        <v>1</v>
      </c>
      <c r="G13" s="373">
        <v>6</v>
      </c>
      <c r="H13" s="373">
        <v>10</v>
      </c>
    </row>
    <row r="14" spans="1:8">
      <c r="A14" s="63" t="s">
        <v>905</v>
      </c>
      <c r="B14" s="371" t="s">
        <v>863</v>
      </c>
      <c r="C14" s="312">
        <v>1003</v>
      </c>
      <c r="D14" s="196">
        <v>131</v>
      </c>
      <c r="E14" s="196">
        <v>133</v>
      </c>
      <c r="F14" s="372">
        <v>22</v>
      </c>
      <c r="G14" s="373">
        <v>30</v>
      </c>
      <c r="H14" s="373">
        <v>23</v>
      </c>
    </row>
    <row r="15" spans="1:8">
      <c r="A15" s="63" t="s">
        <v>906</v>
      </c>
      <c r="B15" s="371" t="s">
        <v>864</v>
      </c>
      <c r="C15" s="312">
        <v>3641</v>
      </c>
      <c r="D15" s="196">
        <v>2736</v>
      </c>
      <c r="E15" s="196">
        <v>281</v>
      </c>
      <c r="F15" s="372">
        <v>11</v>
      </c>
      <c r="G15" s="373">
        <v>13</v>
      </c>
      <c r="H15" s="373">
        <v>16</v>
      </c>
    </row>
    <row r="16" spans="1:8">
      <c r="A16" s="63" t="s">
        <v>907</v>
      </c>
      <c r="B16" s="371" t="s">
        <v>865</v>
      </c>
      <c r="C16" s="312">
        <v>14320</v>
      </c>
      <c r="D16" s="196">
        <v>4821</v>
      </c>
      <c r="E16" s="196">
        <v>658</v>
      </c>
      <c r="F16" s="372">
        <v>3</v>
      </c>
      <c r="G16" s="373">
        <v>11</v>
      </c>
      <c r="H16" s="373">
        <v>13</v>
      </c>
    </row>
    <row r="17" spans="1:8">
      <c r="A17" s="63" t="s">
        <v>908</v>
      </c>
      <c r="B17" s="371" t="s">
        <v>866</v>
      </c>
      <c r="C17" s="312">
        <v>925</v>
      </c>
      <c r="D17" s="196"/>
      <c r="E17" s="196">
        <v>92</v>
      </c>
      <c r="F17" s="372">
        <v>23</v>
      </c>
      <c r="G17" s="373">
        <v>33</v>
      </c>
      <c r="H17" s="373">
        <v>26</v>
      </c>
    </row>
    <row r="18" spans="1:8">
      <c r="A18" s="63" t="s">
        <v>909</v>
      </c>
      <c r="B18" s="371" t="s">
        <v>867</v>
      </c>
      <c r="C18" s="312">
        <v>5947</v>
      </c>
      <c r="D18" s="196">
        <v>95</v>
      </c>
      <c r="E18" s="196">
        <v>1574</v>
      </c>
      <c r="F18" s="372">
        <v>7</v>
      </c>
      <c r="G18" s="373">
        <v>31</v>
      </c>
      <c r="H18" s="373">
        <v>6</v>
      </c>
    </row>
    <row r="19" spans="1:8">
      <c r="A19" s="63" t="s">
        <v>910</v>
      </c>
      <c r="B19" s="371" t="s">
        <v>868</v>
      </c>
      <c r="C19" s="312">
        <v>4167</v>
      </c>
      <c r="D19" s="196"/>
      <c r="E19" s="196">
        <v>226</v>
      </c>
      <c r="F19" s="372">
        <v>9</v>
      </c>
      <c r="G19" s="373">
        <v>33</v>
      </c>
      <c r="H19" s="373">
        <v>17</v>
      </c>
    </row>
    <row r="20" spans="1:8">
      <c r="A20" s="63" t="s">
        <v>911</v>
      </c>
      <c r="B20" s="371" t="s">
        <v>869</v>
      </c>
      <c r="C20" s="312">
        <v>10591</v>
      </c>
      <c r="D20" s="196"/>
      <c r="E20" s="196">
        <v>715</v>
      </c>
      <c r="F20" s="372">
        <v>5</v>
      </c>
      <c r="G20" s="373">
        <v>33</v>
      </c>
      <c r="H20" s="373">
        <v>11</v>
      </c>
    </row>
    <row r="21" spans="1:8">
      <c r="A21" s="63" t="s">
        <v>912</v>
      </c>
      <c r="B21" s="371" t="s">
        <v>870</v>
      </c>
      <c r="C21" s="312">
        <v>355</v>
      </c>
      <c r="D21" s="196"/>
      <c r="E21" s="196">
        <v>18</v>
      </c>
      <c r="F21" s="372">
        <v>29</v>
      </c>
      <c r="G21" s="373">
        <v>33</v>
      </c>
      <c r="H21" s="373">
        <v>34</v>
      </c>
    </row>
    <row r="22" spans="1:8">
      <c r="A22" s="63" t="s">
        <v>913</v>
      </c>
      <c r="B22" s="371" t="s">
        <v>871</v>
      </c>
      <c r="C22" s="312">
        <v>117</v>
      </c>
      <c r="D22" s="196"/>
      <c r="E22" s="196"/>
      <c r="F22" s="372">
        <v>35</v>
      </c>
      <c r="G22" s="373">
        <v>33</v>
      </c>
      <c r="H22" s="373">
        <v>40</v>
      </c>
    </row>
    <row r="23" spans="1:8">
      <c r="A23" s="63" t="s">
        <v>914</v>
      </c>
      <c r="B23" s="371" t="s">
        <v>872</v>
      </c>
      <c r="C23" s="312">
        <v>2819</v>
      </c>
      <c r="D23" s="196">
        <v>403</v>
      </c>
      <c r="E23" s="196">
        <v>122</v>
      </c>
      <c r="F23" s="372">
        <v>14</v>
      </c>
      <c r="G23" s="373">
        <v>25</v>
      </c>
      <c r="H23" s="373">
        <v>24</v>
      </c>
    </row>
    <row r="24" spans="1:8">
      <c r="A24" s="63" t="s">
        <v>915</v>
      </c>
      <c r="B24" s="371" t="s">
        <v>873</v>
      </c>
      <c r="C24" s="312">
        <v>188</v>
      </c>
      <c r="D24" s="196"/>
      <c r="E24" s="196">
        <v>7</v>
      </c>
      <c r="F24" s="372">
        <v>34</v>
      </c>
      <c r="G24" s="373">
        <v>33</v>
      </c>
      <c r="H24" s="373">
        <v>36</v>
      </c>
    </row>
    <row r="25" spans="1:8">
      <c r="A25" s="63" t="s">
        <v>916</v>
      </c>
      <c r="B25" s="371" t="s">
        <v>874</v>
      </c>
      <c r="C25" s="312">
        <v>384</v>
      </c>
      <c r="D25" s="196"/>
      <c r="E25" s="196">
        <v>1</v>
      </c>
      <c r="F25" s="372">
        <v>28</v>
      </c>
      <c r="G25" s="373">
        <v>33</v>
      </c>
      <c r="H25" s="373">
        <v>38</v>
      </c>
    </row>
    <row r="26" spans="1:8">
      <c r="A26" s="63" t="s">
        <v>917</v>
      </c>
      <c r="B26" s="371" t="s">
        <v>875</v>
      </c>
      <c r="C26" s="312">
        <v>720</v>
      </c>
      <c r="D26" s="196"/>
      <c r="E26" s="196">
        <v>1</v>
      </c>
      <c r="F26" s="372">
        <v>24</v>
      </c>
      <c r="G26" s="373">
        <v>33</v>
      </c>
      <c r="H26" s="373">
        <v>38</v>
      </c>
    </row>
    <row r="27" spans="1:8">
      <c r="A27" s="63" t="s">
        <v>918</v>
      </c>
      <c r="B27" s="371" t="s">
        <v>876</v>
      </c>
      <c r="C27" s="312">
        <v>3</v>
      </c>
      <c r="D27" s="196">
        <v>579</v>
      </c>
      <c r="E27" s="196">
        <v>2</v>
      </c>
      <c r="F27" s="372">
        <v>39</v>
      </c>
      <c r="G27" s="373">
        <v>23</v>
      </c>
      <c r="H27" s="373">
        <v>37</v>
      </c>
    </row>
    <row r="28" spans="1:8">
      <c r="A28" s="63" t="s">
        <v>919</v>
      </c>
      <c r="B28" s="371" t="s">
        <v>877</v>
      </c>
      <c r="C28" s="312">
        <v>12512</v>
      </c>
      <c r="D28" s="196">
        <v>12596</v>
      </c>
      <c r="E28" s="196">
        <v>14391</v>
      </c>
      <c r="F28" s="372">
        <v>4</v>
      </c>
      <c r="G28" s="373">
        <v>1</v>
      </c>
      <c r="H28" s="373">
        <v>1</v>
      </c>
    </row>
    <row r="29" spans="1:8" ht="24">
      <c r="A29" s="129" t="s">
        <v>920</v>
      </c>
      <c r="B29" s="371" t="s">
        <v>878</v>
      </c>
      <c r="C29" s="312">
        <v>2141</v>
      </c>
      <c r="D29" s="196">
        <v>3465</v>
      </c>
      <c r="E29" s="196">
        <v>197</v>
      </c>
      <c r="F29" s="372">
        <v>16</v>
      </c>
      <c r="G29" s="373">
        <v>12</v>
      </c>
      <c r="H29" s="373">
        <v>19</v>
      </c>
    </row>
    <row r="30" spans="1:8">
      <c r="A30" s="63" t="s">
        <v>921</v>
      </c>
      <c r="B30" s="371" t="s">
        <v>879</v>
      </c>
      <c r="C30" s="312">
        <v>99</v>
      </c>
      <c r="D30" s="196">
        <v>230</v>
      </c>
      <c r="E30" s="196">
        <v>305</v>
      </c>
      <c r="F30" s="372">
        <v>36</v>
      </c>
      <c r="G30" s="373">
        <v>28</v>
      </c>
      <c r="H30" s="373">
        <v>15</v>
      </c>
    </row>
    <row r="31" spans="1:8">
      <c r="A31" s="63" t="s">
        <v>922</v>
      </c>
      <c r="B31" s="371" t="s">
        <v>880</v>
      </c>
      <c r="C31" s="312">
        <v>2079</v>
      </c>
      <c r="D31" s="196">
        <v>2133</v>
      </c>
      <c r="E31" s="196">
        <v>1550</v>
      </c>
      <c r="F31" s="372">
        <v>17</v>
      </c>
      <c r="G31" s="373">
        <v>15</v>
      </c>
      <c r="H31" s="373">
        <v>7</v>
      </c>
    </row>
    <row r="32" spans="1:8">
      <c r="A32" s="63" t="s">
        <v>923</v>
      </c>
      <c r="B32" s="371" t="s">
        <v>881</v>
      </c>
      <c r="C32" s="312">
        <v>3665</v>
      </c>
      <c r="D32" s="196">
        <v>2058</v>
      </c>
      <c r="E32" s="196">
        <v>210</v>
      </c>
      <c r="F32" s="372">
        <v>10</v>
      </c>
      <c r="G32" s="373">
        <v>16</v>
      </c>
      <c r="H32" s="373">
        <v>18</v>
      </c>
    </row>
    <row r="33" spans="1:8">
      <c r="A33" s="63" t="s">
        <v>924</v>
      </c>
      <c r="B33" s="371" t="s">
        <v>882</v>
      </c>
      <c r="C33" s="312">
        <v>1668</v>
      </c>
      <c r="D33" s="196">
        <v>5241</v>
      </c>
      <c r="E33" s="196">
        <v>901</v>
      </c>
      <c r="F33" s="372">
        <v>18</v>
      </c>
      <c r="G33" s="373">
        <v>9</v>
      </c>
      <c r="H33" s="373">
        <v>9</v>
      </c>
    </row>
    <row r="34" spans="1:8">
      <c r="A34" s="63" t="s">
        <v>925</v>
      </c>
      <c r="B34" s="371" t="s">
        <v>883</v>
      </c>
      <c r="C34" s="312">
        <v>343</v>
      </c>
      <c r="D34" s="196">
        <v>4949</v>
      </c>
      <c r="E34" s="196">
        <v>62</v>
      </c>
      <c r="F34" s="372">
        <v>30</v>
      </c>
      <c r="G34" s="373">
        <v>10</v>
      </c>
      <c r="H34" s="373">
        <v>29</v>
      </c>
    </row>
    <row r="35" spans="1:8">
      <c r="A35" s="63" t="s">
        <v>926</v>
      </c>
      <c r="B35" s="371" t="s">
        <v>884</v>
      </c>
      <c r="C35" s="312">
        <v>238</v>
      </c>
      <c r="D35" s="196">
        <v>153</v>
      </c>
      <c r="E35" s="196">
        <v>71</v>
      </c>
      <c r="F35" s="372">
        <v>31</v>
      </c>
      <c r="G35" s="373">
        <v>29</v>
      </c>
      <c r="H35" s="373">
        <v>27</v>
      </c>
    </row>
    <row r="36" spans="1:8">
      <c r="A36" s="63" t="s">
        <v>927</v>
      </c>
      <c r="B36" s="371" t="s">
        <v>885</v>
      </c>
      <c r="C36" s="312">
        <v>3383</v>
      </c>
      <c r="D36" s="196">
        <v>9276</v>
      </c>
      <c r="E36" s="196">
        <v>12070</v>
      </c>
      <c r="F36" s="372">
        <v>12</v>
      </c>
      <c r="G36" s="373">
        <v>5</v>
      </c>
      <c r="H36" s="373">
        <v>2</v>
      </c>
    </row>
    <row r="37" spans="1:8">
      <c r="A37" s="63" t="s">
        <v>928</v>
      </c>
      <c r="B37" s="371" t="s">
        <v>886</v>
      </c>
      <c r="C37" s="312">
        <v>3236</v>
      </c>
      <c r="D37" s="196">
        <v>7354</v>
      </c>
      <c r="E37" s="196">
        <v>6316</v>
      </c>
      <c r="F37" s="372">
        <v>13</v>
      </c>
      <c r="G37" s="373">
        <v>8</v>
      </c>
      <c r="H37" s="373">
        <v>3</v>
      </c>
    </row>
    <row r="38" spans="1:8">
      <c r="A38" s="63" t="s">
        <v>929</v>
      </c>
      <c r="B38" s="371" t="s">
        <v>887</v>
      </c>
      <c r="C38" s="312">
        <v>2292</v>
      </c>
      <c r="D38" s="196">
        <v>2365</v>
      </c>
      <c r="E38" s="196">
        <v>57</v>
      </c>
      <c r="F38" s="372">
        <v>15</v>
      </c>
      <c r="G38" s="373">
        <v>14</v>
      </c>
      <c r="H38" s="373">
        <v>30</v>
      </c>
    </row>
    <row r="39" spans="1:8">
      <c r="A39" s="63" t="s">
        <v>930</v>
      </c>
      <c r="B39" s="371" t="s">
        <v>888</v>
      </c>
      <c r="C39" s="312">
        <v>2</v>
      </c>
      <c r="D39" s="196">
        <v>45</v>
      </c>
      <c r="E39" s="196">
        <v>13</v>
      </c>
      <c r="F39" s="372">
        <v>40</v>
      </c>
      <c r="G39" s="373">
        <v>32</v>
      </c>
      <c r="H39" s="373">
        <v>35</v>
      </c>
    </row>
    <row r="40" spans="1:8">
      <c r="A40" s="63" t="s">
        <v>931</v>
      </c>
      <c r="B40" s="371" t="s">
        <v>889</v>
      </c>
      <c r="C40" s="312">
        <v>1306</v>
      </c>
      <c r="D40" s="196">
        <v>265</v>
      </c>
      <c r="E40" s="196">
        <v>50</v>
      </c>
      <c r="F40" s="372">
        <v>19</v>
      </c>
      <c r="G40" s="373">
        <v>27</v>
      </c>
      <c r="H40" s="373">
        <v>31</v>
      </c>
    </row>
    <row r="41" spans="1:8">
      <c r="A41" s="63" t="s">
        <v>932</v>
      </c>
      <c r="B41" s="371" t="s">
        <v>890</v>
      </c>
      <c r="C41" s="312">
        <v>500</v>
      </c>
      <c r="D41" s="196">
        <v>9407</v>
      </c>
      <c r="E41" s="196">
        <v>3005</v>
      </c>
      <c r="F41" s="372">
        <v>26</v>
      </c>
      <c r="G41" s="373">
        <v>4</v>
      </c>
      <c r="H41" s="373">
        <v>5</v>
      </c>
    </row>
    <row r="42" spans="1:8">
      <c r="A42" s="63" t="s">
        <v>933</v>
      </c>
      <c r="B42" s="371" t="s">
        <v>891</v>
      </c>
      <c r="C42" s="312">
        <v>588</v>
      </c>
      <c r="D42" s="196">
        <v>739</v>
      </c>
      <c r="E42" s="196">
        <v>65</v>
      </c>
      <c r="F42" s="372">
        <v>25</v>
      </c>
      <c r="G42" s="373">
        <v>22</v>
      </c>
      <c r="H42" s="373">
        <v>28</v>
      </c>
    </row>
    <row r="43" spans="1:8">
      <c r="A43" s="63" t="s">
        <v>934</v>
      </c>
      <c r="B43" s="371" t="s">
        <v>892</v>
      </c>
      <c r="C43" s="312">
        <v>206</v>
      </c>
      <c r="D43" s="196">
        <v>1643</v>
      </c>
      <c r="E43" s="196">
        <v>680</v>
      </c>
      <c r="F43" s="372">
        <v>33</v>
      </c>
      <c r="G43" s="373">
        <v>19</v>
      </c>
      <c r="H43" s="373">
        <v>12</v>
      </c>
    </row>
    <row r="44" spans="1:8">
      <c r="A44" s="63" t="s">
        <v>935</v>
      </c>
      <c r="B44" s="371" t="s">
        <v>893</v>
      </c>
      <c r="C44" s="312">
        <v>226</v>
      </c>
      <c r="D44" s="196">
        <v>805</v>
      </c>
      <c r="E44" s="196">
        <v>171</v>
      </c>
      <c r="F44" s="372">
        <v>32</v>
      </c>
      <c r="G44" s="373">
        <v>21</v>
      </c>
      <c r="H44" s="373">
        <v>22</v>
      </c>
    </row>
    <row r="45" spans="1:8">
      <c r="A45" s="63" t="s">
        <v>936</v>
      </c>
      <c r="B45" s="371" t="s">
        <v>894</v>
      </c>
      <c r="C45" s="312">
        <v>4178</v>
      </c>
      <c r="D45" s="196">
        <v>1326</v>
      </c>
      <c r="E45" s="196">
        <v>193</v>
      </c>
      <c r="F45" s="372">
        <v>8</v>
      </c>
      <c r="G45" s="373">
        <v>20</v>
      </c>
      <c r="H45" s="373">
        <v>20</v>
      </c>
    </row>
    <row r="46" spans="1:8">
      <c r="A46" s="63" t="s">
        <v>937</v>
      </c>
      <c r="B46" s="371" t="s">
        <v>895</v>
      </c>
      <c r="C46" s="312">
        <v>34</v>
      </c>
      <c r="D46" s="196">
        <v>287</v>
      </c>
      <c r="E46" s="196">
        <v>178</v>
      </c>
      <c r="F46" s="372">
        <v>38</v>
      </c>
      <c r="G46" s="373">
        <v>26</v>
      </c>
      <c r="H46" s="373">
        <v>21</v>
      </c>
    </row>
    <row r="47" spans="1:8">
      <c r="A47" s="63" t="s">
        <v>938</v>
      </c>
      <c r="B47" s="371" t="s">
        <v>896</v>
      </c>
      <c r="C47" s="312">
        <v>431</v>
      </c>
      <c r="D47" s="196">
        <v>1673</v>
      </c>
      <c r="E47" s="196">
        <v>27</v>
      </c>
      <c r="F47" s="372">
        <v>27</v>
      </c>
      <c r="G47" s="373">
        <v>18</v>
      </c>
      <c r="H47" s="373">
        <v>33</v>
      </c>
    </row>
    <row r="48" spans="1:8">
      <c r="A48" s="63" t="s">
        <v>516</v>
      </c>
      <c r="B48" s="371" t="s">
        <v>437</v>
      </c>
      <c r="C48" s="312">
        <v>41</v>
      </c>
      <c r="D48" s="196">
        <v>477</v>
      </c>
      <c r="E48" s="196">
        <v>1173</v>
      </c>
      <c r="F48" s="372">
        <v>37</v>
      </c>
      <c r="G48" s="373">
        <v>24</v>
      </c>
      <c r="H48" s="373">
        <v>8</v>
      </c>
    </row>
    <row r="49" spans="1:8" ht="14.25" thickBot="1">
      <c r="A49" s="374"/>
      <c r="B49" s="375"/>
      <c r="C49" s="47"/>
      <c r="D49" s="48"/>
      <c r="E49" s="48"/>
      <c r="F49" s="376"/>
      <c r="G49" s="377"/>
      <c r="H49" s="377"/>
    </row>
  </sheetData>
  <mergeCells count="8">
    <mergeCell ref="A1:H1"/>
    <mergeCell ref="A2:H2"/>
    <mergeCell ref="A3:H3"/>
    <mergeCell ref="G4:H4"/>
    <mergeCell ref="A5:A6"/>
    <mergeCell ref="B5:B6"/>
    <mergeCell ref="C5:E5"/>
    <mergeCell ref="F5:H5"/>
  </mergeCells>
  <phoneticPr fontId="2"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workbookViewId="0">
      <selection sqref="A1:L1"/>
    </sheetView>
  </sheetViews>
  <sheetFormatPr defaultRowHeight="13.5"/>
  <cols>
    <col min="1" max="1" width="8.25" style="2" customWidth="1"/>
    <col min="2" max="2" width="15.875" style="2" customWidth="1"/>
    <col min="3" max="8" width="12.25" style="2" customWidth="1"/>
    <col min="9" max="16384" width="9" style="2"/>
  </cols>
  <sheetData>
    <row r="1" spans="1:8" ht="18.75">
      <c r="A1" s="343" t="s">
        <v>988</v>
      </c>
      <c r="B1" s="343"/>
      <c r="C1" s="343"/>
      <c r="D1" s="343"/>
      <c r="E1" s="343"/>
      <c r="F1" s="343"/>
      <c r="G1" s="343"/>
      <c r="H1" s="343"/>
    </row>
    <row r="2" spans="1:8" ht="18.75">
      <c r="A2" s="343" t="s">
        <v>940</v>
      </c>
      <c r="B2" s="343"/>
      <c r="C2" s="343"/>
      <c r="D2" s="343"/>
      <c r="E2" s="343"/>
      <c r="F2" s="343"/>
      <c r="G2" s="343"/>
      <c r="H2" s="343"/>
    </row>
    <row r="3" spans="1:8" ht="18.75">
      <c r="A3" s="343" t="s">
        <v>941</v>
      </c>
      <c r="B3" s="343"/>
      <c r="C3" s="343"/>
      <c r="D3" s="343"/>
      <c r="E3" s="343"/>
      <c r="F3" s="343"/>
      <c r="G3" s="343"/>
      <c r="H3" s="343"/>
    </row>
    <row r="4" spans="1:8" ht="15" thickBot="1">
      <c r="A4" s="54"/>
      <c r="B4" s="172"/>
      <c r="C4" s="172"/>
      <c r="D4" s="172"/>
      <c r="E4" s="172"/>
      <c r="F4" s="172"/>
      <c r="G4" s="56"/>
      <c r="H4" s="56"/>
    </row>
    <row r="5" spans="1:8" ht="13.5" customHeight="1">
      <c r="A5" s="344" t="s">
        <v>128</v>
      </c>
      <c r="B5" s="344" t="s">
        <v>942</v>
      </c>
      <c r="C5" s="345" t="s">
        <v>989</v>
      </c>
      <c r="D5" s="346"/>
      <c r="E5" s="346"/>
      <c r="F5" s="345" t="s">
        <v>898</v>
      </c>
      <c r="G5" s="346"/>
      <c r="H5" s="346"/>
    </row>
    <row r="6" spans="1:8">
      <c r="A6" s="347"/>
      <c r="B6" s="347"/>
      <c r="C6" s="348" t="s">
        <v>943</v>
      </c>
      <c r="D6" s="348" t="s">
        <v>944</v>
      </c>
      <c r="E6" s="348" t="s">
        <v>945</v>
      </c>
      <c r="F6" s="348" t="s">
        <v>943</v>
      </c>
      <c r="G6" s="348" t="s">
        <v>944</v>
      </c>
      <c r="H6" s="348" t="s">
        <v>945</v>
      </c>
    </row>
    <row r="7" spans="1:8">
      <c r="A7" s="349"/>
      <c r="B7" s="349"/>
      <c r="C7" s="350"/>
      <c r="D7" s="351"/>
      <c r="E7" s="351"/>
      <c r="F7" s="351"/>
      <c r="G7" s="351"/>
      <c r="H7" s="351"/>
    </row>
    <row r="8" spans="1:8">
      <c r="A8" s="352" t="s">
        <v>946</v>
      </c>
      <c r="B8" s="353" t="s">
        <v>947</v>
      </c>
      <c r="C8" s="354">
        <v>136445</v>
      </c>
      <c r="D8" s="355">
        <v>116343</v>
      </c>
      <c r="E8" s="355">
        <v>50458</v>
      </c>
      <c r="F8" s="355"/>
      <c r="G8" s="355"/>
      <c r="H8" s="355"/>
    </row>
    <row r="9" spans="1:8">
      <c r="A9" s="352"/>
      <c r="B9" s="352" t="s">
        <v>38</v>
      </c>
      <c r="C9" s="356"/>
      <c r="D9" s="357"/>
      <c r="E9" s="357"/>
      <c r="F9" s="357"/>
      <c r="G9" s="357"/>
      <c r="H9" s="357"/>
    </row>
    <row r="10" spans="1:8">
      <c r="A10" s="63" t="s">
        <v>39</v>
      </c>
      <c r="B10" s="352" t="s">
        <v>948</v>
      </c>
      <c r="C10" s="356">
        <v>25630</v>
      </c>
      <c r="D10" s="357">
        <v>23337</v>
      </c>
      <c r="E10" s="357">
        <v>8041</v>
      </c>
      <c r="F10" s="357">
        <v>1</v>
      </c>
      <c r="G10" s="357">
        <v>1</v>
      </c>
      <c r="H10" s="357">
        <v>1</v>
      </c>
    </row>
    <row r="11" spans="1:8">
      <c r="A11" s="63" t="s">
        <v>990</v>
      </c>
      <c r="B11" s="352" t="s">
        <v>949</v>
      </c>
      <c r="C11" s="356">
        <v>3634</v>
      </c>
      <c r="D11" s="357">
        <v>3286</v>
      </c>
      <c r="E11" s="357">
        <v>1525</v>
      </c>
      <c r="F11" s="357">
        <v>15</v>
      </c>
      <c r="G11" s="357">
        <v>14</v>
      </c>
      <c r="H11" s="357">
        <v>14</v>
      </c>
    </row>
    <row r="12" spans="1:8">
      <c r="A12" s="63" t="s">
        <v>991</v>
      </c>
      <c r="B12" s="352" t="s">
        <v>950</v>
      </c>
      <c r="C12" s="356">
        <v>1541</v>
      </c>
      <c r="D12" s="357">
        <v>1431</v>
      </c>
      <c r="E12" s="357">
        <v>1727</v>
      </c>
      <c r="F12" s="357">
        <v>20</v>
      </c>
      <c r="G12" s="357">
        <v>20</v>
      </c>
      <c r="H12" s="357">
        <v>13</v>
      </c>
    </row>
    <row r="13" spans="1:8">
      <c r="A13" s="63" t="s">
        <v>992</v>
      </c>
      <c r="B13" s="352" t="s">
        <v>951</v>
      </c>
      <c r="C13" s="356">
        <v>1146</v>
      </c>
      <c r="D13" s="357">
        <v>1007</v>
      </c>
      <c r="E13" s="357">
        <v>556</v>
      </c>
      <c r="F13" s="357">
        <v>22</v>
      </c>
      <c r="G13" s="357">
        <v>21</v>
      </c>
      <c r="H13" s="357">
        <v>22</v>
      </c>
    </row>
    <row r="14" spans="1:8">
      <c r="A14" s="63" t="s">
        <v>110</v>
      </c>
      <c r="B14" s="352" t="s">
        <v>952</v>
      </c>
      <c r="C14" s="356">
        <v>295</v>
      </c>
      <c r="D14" s="357">
        <v>255</v>
      </c>
      <c r="E14" s="357">
        <v>266</v>
      </c>
      <c r="F14" s="357">
        <v>27</v>
      </c>
      <c r="G14" s="357">
        <v>26</v>
      </c>
      <c r="H14" s="357">
        <v>25</v>
      </c>
    </row>
    <row r="15" spans="1:8">
      <c r="A15" s="352"/>
      <c r="B15" s="352" t="s">
        <v>38</v>
      </c>
      <c r="C15" s="356"/>
      <c r="D15" s="357"/>
      <c r="E15" s="357"/>
      <c r="F15" s="357"/>
      <c r="G15" s="357"/>
      <c r="H15" s="357"/>
    </row>
    <row r="16" spans="1:8">
      <c r="A16" s="63" t="s">
        <v>111</v>
      </c>
      <c r="B16" s="352" t="s">
        <v>953</v>
      </c>
      <c r="C16" s="356">
        <v>5320</v>
      </c>
      <c r="D16" s="357">
        <v>5552</v>
      </c>
      <c r="E16" s="357">
        <v>3064</v>
      </c>
      <c r="F16" s="357">
        <v>10</v>
      </c>
      <c r="G16" s="357">
        <v>8</v>
      </c>
      <c r="H16" s="357">
        <v>5</v>
      </c>
    </row>
    <row r="17" spans="1:8">
      <c r="A17" s="63" t="s">
        <v>112</v>
      </c>
      <c r="B17" s="352" t="s">
        <v>954</v>
      </c>
      <c r="C17" s="356">
        <v>4026</v>
      </c>
      <c r="D17" s="357">
        <v>3577</v>
      </c>
      <c r="E17" s="357">
        <v>872</v>
      </c>
      <c r="F17" s="357">
        <v>12</v>
      </c>
      <c r="G17" s="357">
        <v>13</v>
      </c>
      <c r="H17" s="357">
        <v>19</v>
      </c>
    </row>
    <row r="18" spans="1:8">
      <c r="A18" s="63" t="s">
        <v>113</v>
      </c>
      <c r="B18" s="352" t="s">
        <v>955</v>
      </c>
      <c r="C18" s="356">
        <v>3648</v>
      </c>
      <c r="D18" s="357">
        <v>5081</v>
      </c>
      <c r="E18" s="357">
        <v>2412</v>
      </c>
      <c r="F18" s="357">
        <v>14</v>
      </c>
      <c r="G18" s="357">
        <v>9</v>
      </c>
      <c r="H18" s="357">
        <v>9</v>
      </c>
    </row>
    <row r="19" spans="1:8">
      <c r="A19" s="352"/>
      <c r="B19" s="352" t="s">
        <v>38</v>
      </c>
      <c r="C19" s="356"/>
      <c r="D19" s="357"/>
      <c r="E19" s="357"/>
      <c r="F19" s="357"/>
      <c r="G19" s="357"/>
      <c r="H19" s="357"/>
    </row>
    <row r="20" spans="1:8">
      <c r="A20" s="352" t="s">
        <v>956</v>
      </c>
      <c r="B20" s="352" t="s">
        <v>957</v>
      </c>
      <c r="C20" s="356">
        <v>14350</v>
      </c>
      <c r="D20" s="357">
        <v>9851</v>
      </c>
      <c r="E20" s="357">
        <v>3471</v>
      </c>
      <c r="F20" s="357">
        <v>2</v>
      </c>
      <c r="G20" s="357">
        <v>3</v>
      </c>
      <c r="H20" s="357">
        <v>3</v>
      </c>
    </row>
    <row r="21" spans="1:8">
      <c r="A21" s="63" t="s">
        <v>114</v>
      </c>
      <c r="B21" s="352" t="s">
        <v>958</v>
      </c>
      <c r="C21" s="356">
        <v>12913</v>
      </c>
      <c r="D21" s="357">
        <v>11316</v>
      </c>
      <c r="E21" s="357">
        <v>3717</v>
      </c>
      <c r="F21" s="357">
        <v>3</v>
      </c>
      <c r="G21" s="357">
        <v>2</v>
      </c>
      <c r="H21" s="357">
        <v>2</v>
      </c>
    </row>
    <row r="22" spans="1:8">
      <c r="A22" s="63" t="s">
        <v>993</v>
      </c>
      <c r="B22" s="352" t="s">
        <v>959</v>
      </c>
      <c r="C22" s="356">
        <v>7713</v>
      </c>
      <c r="D22" s="357">
        <v>5642</v>
      </c>
      <c r="E22" s="357">
        <v>2794</v>
      </c>
      <c r="F22" s="357">
        <v>5</v>
      </c>
      <c r="G22" s="357">
        <v>7</v>
      </c>
      <c r="H22" s="357">
        <v>6</v>
      </c>
    </row>
    <row r="23" spans="1:8">
      <c r="A23" s="63" t="s">
        <v>994</v>
      </c>
      <c r="B23" s="352" t="s">
        <v>960</v>
      </c>
      <c r="C23" s="356">
        <v>3731</v>
      </c>
      <c r="D23" s="357">
        <v>2981</v>
      </c>
      <c r="E23" s="357">
        <v>908</v>
      </c>
      <c r="F23" s="357">
        <v>13</v>
      </c>
      <c r="G23" s="357">
        <v>15</v>
      </c>
      <c r="H23" s="357">
        <v>18</v>
      </c>
    </row>
    <row r="24" spans="1:8">
      <c r="A24" s="63" t="s">
        <v>995</v>
      </c>
      <c r="B24" s="352" t="s">
        <v>961</v>
      </c>
      <c r="C24" s="356">
        <v>2682</v>
      </c>
      <c r="D24" s="357">
        <v>1779</v>
      </c>
      <c r="E24" s="357">
        <v>617</v>
      </c>
      <c r="F24" s="357">
        <v>17</v>
      </c>
      <c r="G24" s="357">
        <v>18</v>
      </c>
      <c r="H24" s="357">
        <v>20</v>
      </c>
    </row>
    <row r="25" spans="1:8">
      <c r="A25" s="63" t="s">
        <v>996</v>
      </c>
      <c r="B25" s="352" t="s">
        <v>962</v>
      </c>
      <c r="C25" s="356">
        <v>1058</v>
      </c>
      <c r="D25" s="357">
        <v>861</v>
      </c>
      <c r="E25" s="357">
        <v>980</v>
      </c>
      <c r="F25" s="357">
        <v>23</v>
      </c>
      <c r="G25" s="357">
        <v>22</v>
      </c>
      <c r="H25" s="357">
        <v>17</v>
      </c>
    </row>
    <row r="26" spans="1:8">
      <c r="A26" s="63" t="s">
        <v>115</v>
      </c>
      <c r="B26" s="352" t="s">
        <v>963</v>
      </c>
      <c r="C26" s="356">
        <v>6493</v>
      </c>
      <c r="D26" s="357">
        <v>4214</v>
      </c>
      <c r="E26" s="357">
        <v>2784</v>
      </c>
      <c r="F26" s="357">
        <v>8</v>
      </c>
      <c r="G26" s="357">
        <v>12</v>
      </c>
      <c r="H26" s="357">
        <v>7</v>
      </c>
    </row>
    <row r="27" spans="1:8">
      <c r="A27" s="352"/>
      <c r="B27" s="352" t="s">
        <v>38</v>
      </c>
      <c r="C27" s="356"/>
      <c r="D27" s="357"/>
      <c r="E27" s="357"/>
      <c r="F27" s="357"/>
      <c r="G27" s="357"/>
      <c r="H27" s="357"/>
    </row>
    <row r="28" spans="1:8">
      <c r="A28" s="352" t="s">
        <v>964</v>
      </c>
      <c r="B28" s="352" t="s">
        <v>965</v>
      </c>
      <c r="C28" s="356">
        <v>2567</v>
      </c>
      <c r="D28" s="357">
        <v>1805</v>
      </c>
      <c r="E28" s="357">
        <v>2149</v>
      </c>
      <c r="F28" s="357">
        <v>18</v>
      </c>
      <c r="G28" s="357">
        <v>17</v>
      </c>
      <c r="H28" s="357">
        <v>11</v>
      </c>
    </row>
    <row r="29" spans="1:8">
      <c r="A29" s="352" t="s">
        <v>966</v>
      </c>
      <c r="B29" s="352" t="s">
        <v>967</v>
      </c>
      <c r="C29" s="356">
        <v>6779</v>
      </c>
      <c r="D29" s="357">
        <v>5740</v>
      </c>
      <c r="E29" s="357">
        <v>2662</v>
      </c>
      <c r="F29" s="357">
        <v>6</v>
      </c>
      <c r="G29" s="357">
        <v>6</v>
      </c>
      <c r="H29" s="357">
        <v>8</v>
      </c>
    </row>
    <row r="30" spans="1:8">
      <c r="A30" s="352" t="s">
        <v>968</v>
      </c>
      <c r="B30" s="352" t="s">
        <v>969</v>
      </c>
      <c r="C30" s="356">
        <v>4405</v>
      </c>
      <c r="D30" s="357">
        <v>5772</v>
      </c>
      <c r="E30" s="357">
        <v>1522</v>
      </c>
      <c r="F30" s="357">
        <v>11</v>
      </c>
      <c r="G30" s="357">
        <v>5</v>
      </c>
      <c r="H30" s="357">
        <v>15</v>
      </c>
    </row>
    <row r="31" spans="1:8">
      <c r="A31" s="63" t="s">
        <v>116</v>
      </c>
      <c r="B31" s="352" t="s">
        <v>970</v>
      </c>
      <c r="C31" s="356">
        <v>7743</v>
      </c>
      <c r="D31" s="357">
        <v>4424</v>
      </c>
      <c r="E31" s="357">
        <v>2164</v>
      </c>
      <c r="F31" s="357">
        <v>4</v>
      </c>
      <c r="G31" s="357">
        <v>11</v>
      </c>
      <c r="H31" s="357">
        <v>10</v>
      </c>
    </row>
    <row r="32" spans="1:8">
      <c r="A32" s="63" t="s">
        <v>117</v>
      </c>
      <c r="B32" s="352" t="s">
        <v>971</v>
      </c>
      <c r="C32" s="356">
        <v>870</v>
      </c>
      <c r="D32" s="357">
        <v>601</v>
      </c>
      <c r="E32" s="357">
        <v>561</v>
      </c>
      <c r="F32" s="357">
        <v>24</v>
      </c>
      <c r="G32" s="357">
        <v>24</v>
      </c>
      <c r="H32" s="357">
        <v>21</v>
      </c>
    </row>
    <row r="33" spans="1:8">
      <c r="A33" s="352" t="s">
        <v>972</v>
      </c>
      <c r="B33" s="352" t="s">
        <v>973</v>
      </c>
      <c r="C33" s="356">
        <v>199</v>
      </c>
      <c r="D33" s="357">
        <v>56</v>
      </c>
      <c r="E33" s="357">
        <v>113</v>
      </c>
      <c r="F33" s="357">
        <v>28</v>
      </c>
      <c r="G33" s="357">
        <v>29</v>
      </c>
      <c r="H33" s="357">
        <v>28</v>
      </c>
    </row>
    <row r="34" spans="1:8">
      <c r="A34" s="352"/>
      <c r="B34" s="352" t="s">
        <v>38</v>
      </c>
      <c r="C34" s="356"/>
      <c r="D34" s="357"/>
      <c r="E34" s="357"/>
      <c r="F34" s="357"/>
      <c r="G34" s="357"/>
      <c r="H34" s="357"/>
    </row>
    <row r="35" spans="1:8">
      <c r="A35" s="63" t="s">
        <v>118</v>
      </c>
      <c r="B35" s="352" t="s">
        <v>974</v>
      </c>
      <c r="C35" s="356">
        <v>2688</v>
      </c>
      <c r="D35" s="357">
        <v>2683</v>
      </c>
      <c r="E35" s="357">
        <v>1154</v>
      </c>
      <c r="F35" s="357">
        <v>16</v>
      </c>
      <c r="G35" s="357">
        <v>16</v>
      </c>
      <c r="H35" s="357">
        <v>16</v>
      </c>
    </row>
    <row r="36" spans="1:8">
      <c r="A36" s="63" t="s">
        <v>119</v>
      </c>
      <c r="B36" s="352" t="s">
        <v>975</v>
      </c>
      <c r="C36" s="356">
        <v>5517</v>
      </c>
      <c r="D36" s="357">
        <v>4827</v>
      </c>
      <c r="E36" s="357">
        <v>1775</v>
      </c>
      <c r="F36" s="357">
        <v>9</v>
      </c>
      <c r="G36" s="357">
        <v>10</v>
      </c>
      <c r="H36" s="357">
        <v>12</v>
      </c>
    </row>
    <row r="37" spans="1:8">
      <c r="A37" s="63" t="s">
        <v>120</v>
      </c>
      <c r="B37" s="352" t="s">
        <v>976</v>
      </c>
      <c r="C37" s="356">
        <v>405</v>
      </c>
      <c r="D37" s="357">
        <v>223</v>
      </c>
      <c r="E37" s="357">
        <v>139</v>
      </c>
      <c r="F37" s="357">
        <v>26</v>
      </c>
      <c r="G37" s="357">
        <v>27</v>
      </c>
      <c r="H37" s="357">
        <v>27</v>
      </c>
    </row>
    <row r="38" spans="1:8">
      <c r="A38" s="63" t="s">
        <v>121</v>
      </c>
      <c r="B38" s="352" t="s">
        <v>977</v>
      </c>
      <c r="C38" s="356">
        <v>1344</v>
      </c>
      <c r="D38" s="357">
        <v>615</v>
      </c>
      <c r="E38" s="357">
        <v>466</v>
      </c>
      <c r="F38" s="357">
        <v>21</v>
      </c>
      <c r="G38" s="357">
        <v>23</v>
      </c>
      <c r="H38" s="357">
        <v>24</v>
      </c>
    </row>
    <row r="39" spans="1:8">
      <c r="A39" s="352" t="s">
        <v>978</v>
      </c>
      <c r="B39" s="352" t="s">
        <v>979</v>
      </c>
      <c r="C39" s="356">
        <v>3</v>
      </c>
      <c r="D39" s="357"/>
      <c r="E39" s="357">
        <v>8</v>
      </c>
      <c r="F39" s="357">
        <v>31</v>
      </c>
      <c r="G39" s="357">
        <v>31</v>
      </c>
      <c r="H39" s="357">
        <v>31</v>
      </c>
    </row>
    <row r="40" spans="1:8">
      <c r="A40" s="352"/>
      <c r="B40" s="352" t="s">
        <v>38</v>
      </c>
      <c r="C40" s="356"/>
      <c r="D40" s="357"/>
      <c r="E40" s="357"/>
      <c r="F40" s="357"/>
      <c r="G40" s="357"/>
      <c r="H40" s="357"/>
    </row>
    <row r="41" spans="1:8">
      <c r="A41" s="352" t="s">
        <v>2184</v>
      </c>
      <c r="B41" s="352" t="s">
        <v>980</v>
      </c>
      <c r="C41" s="356">
        <v>6584</v>
      </c>
      <c r="D41" s="357">
        <v>7481</v>
      </c>
      <c r="E41" s="357">
        <v>3255</v>
      </c>
      <c r="F41" s="357">
        <v>7</v>
      </c>
      <c r="G41" s="357">
        <v>4</v>
      </c>
      <c r="H41" s="357">
        <v>4</v>
      </c>
    </row>
    <row r="42" spans="1:8">
      <c r="A42" s="63" t="s">
        <v>122</v>
      </c>
      <c r="B42" s="352" t="s">
        <v>981</v>
      </c>
      <c r="C42" s="356">
        <v>2440</v>
      </c>
      <c r="D42" s="357">
        <v>1592</v>
      </c>
      <c r="E42" s="357">
        <v>505</v>
      </c>
      <c r="F42" s="357">
        <v>19</v>
      </c>
      <c r="G42" s="357">
        <v>19</v>
      </c>
      <c r="H42" s="357">
        <v>23</v>
      </c>
    </row>
    <row r="43" spans="1:8">
      <c r="A43" s="352" t="s">
        <v>982</v>
      </c>
      <c r="B43" s="352" t="s">
        <v>983</v>
      </c>
      <c r="C43" s="356">
        <v>77</v>
      </c>
      <c r="D43" s="357">
        <v>36</v>
      </c>
      <c r="E43" s="357">
        <v>15</v>
      </c>
      <c r="F43" s="357">
        <v>30</v>
      </c>
      <c r="G43" s="357">
        <v>30</v>
      </c>
      <c r="H43" s="357">
        <v>30</v>
      </c>
    </row>
    <row r="44" spans="1:8">
      <c r="A44" s="63" t="s">
        <v>123</v>
      </c>
      <c r="B44" s="352" t="s">
        <v>984</v>
      </c>
      <c r="C44" s="356">
        <v>81</v>
      </c>
      <c r="D44" s="357">
        <v>57</v>
      </c>
      <c r="E44" s="357">
        <v>46</v>
      </c>
      <c r="F44" s="357">
        <v>29</v>
      </c>
      <c r="G44" s="357">
        <v>28</v>
      </c>
      <c r="H44" s="357">
        <v>29</v>
      </c>
    </row>
    <row r="45" spans="1:8">
      <c r="A45" s="352" t="s">
        <v>985</v>
      </c>
      <c r="B45" s="352" t="s">
        <v>986</v>
      </c>
      <c r="C45" s="356">
        <v>509</v>
      </c>
      <c r="D45" s="357">
        <v>261</v>
      </c>
      <c r="E45" s="357">
        <v>162</v>
      </c>
      <c r="F45" s="357">
        <v>25</v>
      </c>
      <c r="G45" s="357">
        <v>25</v>
      </c>
      <c r="H45" s="357">
        <v>26</v>
      </c>
    </row>
    <row r="46" spans="1:8">
      <c r="A46" s="352" t="s">
        <v>997</v>
      </c>
      <c r="B46" s="352" t="s">
        <v>987</v>
      </c>
      <c r="C46" s="356">
        <v>54</v>
      </c>
      <c r="D46" s="357"/>
      <c r="E46" s="357">
        <v>28</v>
      </c>
      <c r="F46" s="357"/>
      <c r="G46" s="357"/>
      <c r="H46" s="357"/>
    </row>
    <row r="47" spans="1:8" ht="14.25" thickBot="1">
      <c r="A47" s="358"/>
      <c r="B47" s="359"/>
      <c r="C47" s="360"/>
      <c r="D47" s="361"/>
      <c r="E47" s="361"/>
      <c r="F47" s="361"/>
      <c r="G47" s="361"/>
      <c r="H47" s="361"/>
    </row>
  </sheetData>
  <mergeCells count="8">
    <mergeCell ref="A1:H1"/>
    <mergeCell ref="A2:H2"/>
    <mergeCell ref="A3:H3"/>
    <mergeCell ref="G4:H4"/>
    <mergeCell ref="A5:A6"/>
    <mergeCell ref="B5:B6"/>
    <mergeCell ref="C5:E5"/>
    <mergeCell ref="F5:H5"/>
  </mergeCells>
  <phoneticPr fontId="2"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workbookViewId="0">
      <selection sqref="A1:L1"/>
    </sheetView>
  </sheetViews>
  <sheetFormatPr defaultRowHeight="13.5"/>
  <cols>
    <col min="1" max="1" width="11.375" style="2" customWidth="1"/>
    <col min="2" max="2" width="13.75" style="2" customWidth="1"/>
    <col min="3" max="15" width="10.75" style="2" customWidth="1"/>
    <col min="16" max="16384" width="9" style="2"/>
  </cols>
  <sheetData>
    <row r="1" spans="1:15" ht="18.75">
      <c r="A1" s="317" t="s">
        <v>1022</v>
      </c>
      <c r="B1" s="317"/>
      <c r="C1" s="317"/>
      <c r="D1" s="317"/>
      <c r="E1" s="317"/>
      <c r="F1" s="317"/>
      <c r="G1" s="317"/>
      <c r="H1" s="317"/>
      <c r="I1" s="317"/>
      <c r="J1" s="317"/>
      <c r="K1" s="317"/>
      <c r="L1" s="317"/>
      <c r="M1" s="317"/>
      <c r="N1" s="317"/>
      <c r="O1" s="317"/>
    </row>
    <row r="2" spans="1:15" ht="18.75">
      <c r="A2" s="318" t="s">
        <v>998</v>
      </c>
      <c r="B2" s="318"/>
      <c r="C2" s="318"/>
      <c r="D2" s="318"/>
      <c r="E2" s="318"/>
      <c r="F2" s="318"/>
      <c r="G2" s="318"/>
      <c r="H2" s="318"/>
      <c r="I2" s="318"/>
      <c r="J2" s="318"/>
      <c r="K2" s="318"/>
      <c r="L2" s="318"/>
      <c r="M2" s="318"/>
      <c r="N2" s="318"/>
      <c r="O2" s="318"/>
    </row>
    <row r="3" spans="1:15" ht="18.75">
      <c r="A3" s="319"/>
      <c r="B3" s="319"/>
      <c r="C3" s="319"/>
      <c r="D3" s="319"/>
      <c r="E3" s="319"/>
      <c r="F3" s="319"/>
      <c r="G3" s="319"/>
      <c r="H3" s="319"/>
      <c r="I3" s="319"/>
      <c r="J3" s="319"/>
      <c r="K3" s="319"/>
      <c r="L3" s="319"/>
      <c r="M3" s="319"/>
      <c r="N3" s="319"/>
      <c r="O3" s="319"/>
    </row>
    <row r="4" spans="1:15" ht="14.25" thickBot="1">
      <c r="A4" s="320" t="s">
        <v>1023</v>
      </c>
      <c r="B4" s="321"/>
      <c r="C4" s="322"/>
      <c r="D4" s="323"/>
      <c r="E4" s="323"/>
      <c r="F4" s="323"/>
      <c r="G4" s="323"/>
      <c r="H4" s="322"/>
      <c r="I4" s="324"/>
      <c r="J4" s="324"/>
      <c r="K4" s="324"/>
      <c r="L4" s="324"/>
      <c r="M4" s="324"/>
      <c r="N4" s="325" t="s">
        <v>999</v>
      </c>
      <c r="O4" s="325"/>
    </row>
    <row r="5" spans="1:15">
      <c r="A5" s="164" t="s">
        <v>1024</v>
      </c>
      <c r="B5" s="326" t="s">
        <v>1000</v>
      </c>
      <c r="C5" s="327" t="s">
        <v>1001</v>
      </c>
      <c r="D5" s="327" t="s">
        <v>1002</v>
      </c>
      <c r="E5" s="327" t="s">
        <v>1003</v>
      </c>
      <c r="F5" s="327" t="s">
        <v>1004</v>
      </c>
      <c r="G5" s="327" t="s">
        <v>1005</v>
      </c>
      <c r="H5" s="327" t="s">
        <v>1006</v>
      </c>
      <c r="I5" s="327" t="s">
        <v>1007</v>
      </c>
      <c r="J5" s="327" t="s">
        <v>1008</v>
      </c>
      <c r="K5" s="327" t="s">
        <v>1009</v>
      </c>
      <c r="L5" s="327" t="s">
        <v>1010</v>
      </c>
      <c r="M5" s="327" t="s">
        <v>1011</v>
      </c>
      <c r="N5" s="327" t="s">
        <v>1012</v>
      </c>
      <c r="O5" s="327" t="s">
        <v>1013</v>
      </c>
    </row>
    <row r="6" spans="1:15">
      <c r="A6" s="168"/>
      <c r="B6" s="328"/>
      <c r="C6" s="329"/>
      <c r="D6" s="329"/>
      <c r="E6" s="329"/>
      <c r="F6" s="329"/>
      <c r="G6" s="329"/>
      <c r="H6" s="329"/>
      <c r="I6" s="329"/>
      <c r="J6" s="329"/>
      <c r="K6" s="329"/>
      <c r="L6" s="329"/>
      <c r="M6" s="329"/>
      <c r="N6" s="329"/>
      <c r="O6" s="329"/>
    </row>
    <row r="7" spans="1:15">
      <c r="A7" s="330"/>
      <c r="B7" s="330"/>
      <c r="C7" s="331"/>
      <c r="D7" s="332"/>
      <c r="E7" s="332"/>
      <c r="F7" s="332"/>
      <c r="G7" s="332"/>
      <c r="H7" s="332"/>
      <c r="I7" s="332"/>
      <c r="J7" s="332"/>
      <c r="K7" s="332"/>
      <c r="L7" s="332"/>
      <c r="M7" s="332"/>
      <c r="N7" s="332"/>
      <c r="O7" s="332"/>
    </row>
    <row r="8" spans="1:15">
      <c r="A8" s="32" t="s">
        <v>1025</v>
      </c>
      <c r="B8" s="230" t="s">
        <v>1014</v>
      </c>
      <c r="C8" s="333">
        <v>89787</v>
      </c>
      <c r="D8" s="334">
        <v>101613</v>
      </c>
      <c r="E8" s="334">
        <v>116079</v>
      </c>
      <c r="F8" s="334">
        <v>131933</v>
      </c>
      <c r="G8" s="334">
        <v>152946</v>
      </c>
      <c r="H8" s="334">
        <v>175913</v>
      </c>
      <c r="I8" s="334">
        <v>210099</v>
      </c>
      <c r="J8" s="334">
        <v>249582</v>
      </c>
      <c r="K8" s="334">
        <v>349560</v>
      </c>
      <c r="L8" s="334">
        <v>414391</v>
      </c>
      <c r="M8" s="334">
        <v>472766</v>
      </c>
      <c r="N8" s="334">
        <v>548309</v>
      </c>
      <c r="O8" s="334">
        <v>633056</v>
      </c>
    </row>
    <row r="9" spans="1:15">
      <c r="A9" s="335" t="s">
        <v>1015</v>
      </c>
      <c r="B9" s="230" t="s">
        <v>1016</v>
      </c>
      <c r="C9" s="333"/>
      <c r="D9" s="334"/>
      <c r="E9" s="334"/>
      <c r="F9" s="334"/>
      <c r="G9" s="334"/>
      <c r="H9" s="334"/>
      <c r="I9" s="334"/>
      <c r="J9" s="334"/>
      <c r="K9" s="334"/>
      <c r="L9" s="334"/>
      <c r="M9" s="334"/>
      <c r="N9" s="334"/>
      <c r="O9" s="334"/>
    </row>
    <row r="10" spans="1:15">
      <c r="A10" s="32" t="s">
        <v>1026</v>
      </c>
      <c r="B10" s="335" t="s">
        <v>1017</v>
      </c>
      <c r="C10" s="333">
        <v>142026</v>
      </c>
      <c r="D10" s="334">
        <v>170984</v>
      </c>
      <c r="E10" s="334">
        <v>212161</v>
      </c>
      <c r="F10" s="334">
        <v>259772</v>
      </c>
      <c r="G10" s="334">
        <v>332297</v>
      </c>
      <c r="H10" s="334">
        <v>412145</v>
      </c>
      <c r="I10" s="334">
        <v>549879</v>
      </c>
      <c r="J10" s="334">
        <v>692283</v>
      </c>
      <c r="K10" s="334">
        <v>936676</v>
      </c>
      <c r="L10" s="334">
        <v>1206096</v>
      </c>
      <c r="M10" s="334">
        <v>1796896</v>
      </c>
      <c r="N10" s="334">
        <v>2362146</v>
      </c>
      <c r="O10" s="334">
        <v>3923960</v>
      </c>
    </row>
    <row r="11" spans="1:15">
      <c r="A11" s="335" t="s">
        <v>1018</v>
      </c>
      <c r="B11" s="335"/>
      <c r="C11" s="333"/>
      <c r="D11" s="334"/>
      <c r="E11" s="334"/>
      <c r="F11" s="334"/>
      <c r="G11" s="334"/>
      <c r="H11" s="334"/>
      <c r="I11" s="334"/>
      <c r="J11" s="334"/>
      <c r="K11" s="334"/>
      <c r="L11" s="334"/>
      <c r="M11" s="334"/>
      <c r="N11" s="334"/>
      <c r="O11" s="334"/>
    </row>
    <row r="12" spans="1:15">
      <c r="A12" s="32" t="s">
        <v>1027</v>
      </c>
      <c r="B12" s="335" t="s">
        <v>1019</v>
      </c>
      <c r="C12" s="336">
        <v>1.58</v>
      </c>
      <c r="D12" s="337">
        <v>1.68</v>
      </c>
      <c r="E12" s="337">
        <v>1.83</v>
      </c>
      <c r="F12" s="337">
        <v>1.97</v>
      </c>
      <c r="G12" s="337">
        <v>2.17</v>
      </c>
      <c r="H12" s="337">
        <v>2.34</v>
      </c>
      <c r="I12" s="337">
        <v>2.62</v>
      </c>
      <c r="J12" s="337">
        <v>2.77</v>
      </c>
      <c r="K12" s="337">
        <v>2.68</v>
      </c>
      <c r="L12" s="337">
        <v>2.91</v>
      </c>
      <c r="M12" s="337">
        <v>3.8</v>
      </c>
      <c r="N12" s="337">
        <v>4.3099999999999996</v>
      </c>
      <c r="O12" s="337">
        <v>6.2</v>
      </c>
    </row>
    <row r="13" spans="1:15">
      <c r="A13" s="335" t="s">
        <v>1020</v>
      </c>
      <c r="B13" s="335"/>
      <c r="C13" s="336"/>
      <c r="D13" s="337"/>
      <c r="E13" s="337"/>
      <c r="F13" s="337"/>
      <c r="G13" s="337"/>
      <c r="H13" s="337"/>
      <c r="I13" s="337"/>
      <c r="J13" s="337"/>
      <c r="K13" s="337"/>
      <c r="L13" s="337"/>
      <c r="M13" s="337"/>
      <c r="N13" s="337"/>
      <c r="O13" s="337"/>
    </row>
    <row r="14" spans="1:15" ht="14.25" thickBot="1">
      <c r="A14" s="338"/>
      <c r="B14" s="339"/>
      <c r="C14" s="340"/>
      <c r="D14" s="341"/>
      <c r="E14" s="341"/>
      <c r="F14" s="341"/>
      <c r="G14" s="342"/>
      <c r="H14" s="341"/>
      <c r="I14" s="341"/>
      <c r="J14" s="341"/>
      <c r="K14" s="341"/>
      <c r="L14" s="341"/>
      <c r="M14" s="341"/>
      <c r="N14" s="341"/>
      <c r="O14" s="341"/>
    </row>
    <row r="15" spans="1:15" ht="14.25">
      <c r="A15" s="219"/>
      <c r="B15" s="219"/>
      <c r="C15" s="219"/>
      <c r="D15" s="219"/>
      <c r="E15" s="219"/>
      <c r="F15" s="219"/>
      <c r="G15" s="219"/>
      <c r="H15" s="219"/>
      <c r="I15" s="219"/>
      <c r="J15" s="219"/>
      <c r="K15" s="219"/>
      <c r="L15" s="219"/>
      <c r="M15" s="219"/>
      <c r="N15" s="219"/>
      <c r="O15" s="219"/>
    </row>
  </sheetData>
  <mergeCells count="18">
    <mergeCell ref="H5:H6"/>
    <mergeCell ref="I5:I6"/>
    <mergeCell ref="J5:J6"/>
    <mergeCell ref="K5:K6"/>
    <mergeCell ref="L5:L6"/>
    <mergeCell ref="M5:M6"/>
    <mergeCell ref="A1:O1"/>
    <mergeCell ref="A2:O2"/>
    <mergeCell ref="N4:O4"/>
    <mergeCell ref="A5:A6"/>
    <mergeCell ref="B5:B6"/>
    <mergeCell ref="C5:C6"/>
    <mergeCell ref="D5:D6"/>
    <mergeCell ref="E5:E6"/>
    <mergeCell ref="F5:F6"/>
    <mergeCell ref="G5:G6"/>
    <mergeCell ref="N5:N6"/>
    <mergeCell ref="O5:O6"/>
  </mergeCells>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topLeftCell="A10" workbookViewId="0">
      <selection sqref="A1:L1"/>
    </sheetView>
  </sheetViews>
  <sheetFormatPr defaultRowHeight="13.5"/>
  <cols>
    <col min="1" max="1" width="10.75" style="2" customWidth="1"/>
    <col min="2" max="2" width="16" style="2" customWidth="1"/>
    <col min="3" max="12" width="10.25" style="2" customWidth="1"/>
    <col min="13" max="16384" width="9" style="2"/>
  </cols>
  <sheetData>
    <row r="1" spans="1:12" ht="18.75">
      <c r="A1" s="707" t="s">
        <v>105</v>
      </c>
      <c r="B1" s="707"/>
      <c r="C1" s="707"/>
      <c r="D1" s="707"/>
      <c r="E1" s="707"/>
      <c r="F1" s="707"/>
      <c r="G1" s="707"/>
      <c r="H1" s="707"/>
      <c r="I1" s="707"/>
      <c r="J1" s="707"/>
      <c r="K1" s="707"/>
      <c r="L1" s="707"/>
    </row>
    <row r="2" spans="1:12" ht="18.75">
      <c r="A2" s="707" t="s">
        <v>40</v>
      </c>
      <c r="B2" s="707"/>
      <c r="C2" s="707"/>
      <c r="D2" s="707"/>
      <c r="E2" s="707"/>
      <c r="F2" s="707"/>
      <c r="G2" s="707"/>
      <c r="H2" s="707"/>
      <c r="I2" s="707"/>
      <c r="J2" s="707"/>
      <c r="K2" s="707"/>
      <c r="L2" s="707"/>
    </row>
    <row r="3" spans="1:12" ht="18.75">
      <c r="A3" s="55"/>
      <c r="B3" s="55"/>
      <c r="C3" s="55"/>
      <c r="D3" s="55"/>
      <c r="E3" s="55"/>
      <c r="F3" s="55"/>
      <c r="G3" s="55"/>
      <c r="H3" s="55"/>
      <c r="I3" s="55"/>
      <c r="J3" s="55"/>
      <c r="K3" s="55"/>
      <c r="L3" s="55"/>
    </row>
    <row r="4" spans="1:12" ht="14.25" thickBot="1">
      <c r="A4" s="708" t="s">
        <v>107</v>
      </c>
      <c r="B4" s="173"/>
      <c r="C4" s="173"/>
      <c r="D4" s="173"/>
      <c r="E4" s="143"/>
      <c r="F4" s="143"/>
      <c r="G4" s="173"/>
      <c r="H4" s="173"/>
      <c r="I4" s="207"/>
      <c r="J4" s="207"/>
      <c r="K4" s="56" t="s">
        <v>41</v>
      </c>
      <c r="L4" s="56"/>
    </row>
    <row r="5" spans="1:12">
      <c r="A5" s="709" t="s">
        <v>128</v>
      </c>
      <c r="B5" s="709" t="s">
        <v>42</v>
      </c>
      <c r="C5" s="710">
        <v>1995</v>
      </c>
      <c r="D5" s="710">
        <v>2000</v>
      </c>
      <c r="E5" s="710">
        <v>2005</v>
      </c>
      <c r="F5" s="710">
        <v>2006</v>
      </c>
      <c r="G5" s="710">
        <v>2007</v>
      </c>
      <c r="H5" s="710">
        <v>2008</v>
      </c>
      <c r="I5" s="710">
        <v>2009</v>
      </c>
      <c r="J5" s="710">
        <v>2010</v>
      </c>
      <c r="K5" s="710">
        <v>2011</v>
      </c>
      <c r="L5" s="710">
        <v>2012</v>
      </c>
    </row>
    <row r="6" spans="1:12">
      <c r="A6" s="711"/>
      <c r="B6" s="711"/>
      <c r="C6" s="712"/>
      <c r="D6" s="713"/>
      <c r="E6" s="713"/>
      <c r="F6" s="713"/>
      <c r="G6" s="713"/>
      <c r="H6" s="713"/>
      <c r="I6" s="103"/>
      <c r="J6" s="103"/>
      <c r="K6" s="103"/>
      <c r="L6" s="103"/>
    </row>
    <row r="7" spans="1:12">
      <c r="A7" s="574" t="s">
        <v>43</v>
      </c>
      <c r="B7" s="714" t="s">
        <v>44</v>
      </c>
      <c r="C7" s="715">
        <v>69535</v>
      </c>
      <c r="D7" s="716">
        <v>140339</v>
      </c>
      <c r="E7" s="716">
        <v>383157</v>
      </c>
      <c r="F7" s="716">
        <v>470342</v>
      </c>
      <c r="G7" s="716">
        <v>586498</v>
      </c>
      <c r="H7" s="716">
        <v>717144</v>
      </c>
      <c r="I7" s="716">
        <v>877611</v>
      </c>
      <c r="J7" s="716">
        <v>1109428</v>
      </c>
      <c r="K7" s="716">
        <v>1504670</v>
      </c>
      <c r="L7" s="716">
        <v>1912151</v>
      </c>
    </row>
    <row r="8" spans="1:12">
      <c r="A8" s="574"/>
      <c r="B8" s="714" t="s">
        <v>45</v>
      </c>
      <c r="C8" s="715"/>
      <c r="D8" s="717"/>
      <c r="E8" s="717"/>
      <c r="F8" s="717"/>
      <c r="G8" s="717"/>
      <c r="H8" s="717"/>
      <c r="I8" s="717"/>
      <c r="J8" s="717"/>
      <c r="K8" s="717"/>
      <c r="L8" s="717"/>
    </row>
    <row r="9" spans="1:12">
      <c r="A9" s="684" t="s">
        <v>108</v>
      </c>
      <c r="B9" s="574" t="s">
        <v>46</v>
      </c>
      <c r="C9" s="718">
        <f t="shared" ref="C9:L9" si="0">C14+C15+C16+C24+C25+C26+C28+C30+C35+C37</f>
        <v>35808</v>
      </c>
      <c r="D9" s="719">
        <f t="shared" si="0"/>
        <v>82700</v>
      </c>
      <c r="E9" s="719">
        <f t="shared" si="0"/>
        <v>262416</v>
      </c>
      <c r="F9" s="719">
        <f t="shared" si="0"/>
        <v>329422</v>
      </c>
      <c r="G9" s="719">
        <f t="shared" si="0"/>
        <v>421636</v>
      </c>
      <c r="H9" s="719">
        <f t="shared" si="0"/>
        <v>519818</v>
      </c>
      <c r="I9" s="719">
        <f t="shared" si="0"/>
        <v>637402</v>
      </c>
      <c r="J9" s="719">
        <f t="shared" si="0"/>
        <v>780151</v>
      </c>
      <c r="K9" s="719">
        <f t="shared" si="0"/>
        <v>1079386</v>
      </c>
      <c r="L9" s="719">
        <f t="shared" si="0"/>
        <v>1363991</v>
      </c>
    </row>
    <row r="10" spans="1:12">
      <c r="A10" s="574" t="s">
        <v>47</v>
      </c>
      <c r="B10" s="574" t="s">
        <v>48</v>
      </c>
      <c r="C10" s="718">
        <f t="shared" ref="C10:L10" si="1">C17+C27+C29+C32+C33+C34</f>
        <v>9969</v>
      </c>
      <c r="D10" s="719">
        <f t="shared" si="1"/>
        <v>16335</v>
      </c>
      <c r="E10" s="719">
        <f t="shared" si="1"/>
        <v>37594</v>
      </c>
      <c r="F10" s="719">
        <f t="shared" si="1"/>
        <v>47037</v>
      </c>
      <c r="G10" s="719">
        <f t="shared" si="1"/>
        <v>56476</v>
      </c>
      <c r="H10" s="719">
        <f t="shared" si="1"/>
        <v>73794</v>
      </c>
      <c r="I10" s="719">
        <f t="shared" si="1"/>
        <v>91175</v>
      </c>
      <c r="J10" s="719">
        <f t="shared" si="1"/>
        <v>140203</v>
      </c>
      <c r="K10" s="719">
        <f t="shared" si="1"/>
        <v>177100</v>
      </c>
      <c r="L10" s="719">
        <f t="shared" si="1"/>
        <v>234599</v>
      </c>
    </row>
    <row r="11" spans="1:12">
      <c r="A11" s="574" t="s">
        <v>49</v>
      </c>
      <c r="B11" s="574" t="s">
        <v>50</v>
      </c>
      <c r="C11" s="718">
        <f t="shared" ref="C11:L11" si="2">C18+C36+C39+C40+C41+C42+C43+C45+C46+C47+C48+C49</f>
        <v>9741</v>
      </c>
      <c r="D11" s="719">
        <f t="shared" si="2"/>
        <v>16381</v>
      </c>
      <c r="E11" s="719">
        <f t="shared" si="2"/>
        <v>34053</v>
      </c>
      <c r="F11" s="719">
        <f t="shared" si="2"/>
        <v>40587</v>
      </c>
      <c r="G11" s="719">
        <f t="shared" si="2"/>
        <v>50941</v>
      </c>
      <c r="H11" s="719">
        <f t="shared" si="2"/>
        <v>64152</v>
      </c>
      <c r="I11" s="719">
        <f t="shared" si="2"/>
        <v>84721</v>
      </c>
      <c r="J11" s="719">
        <f t="shared" si="2"/>
        <v>112713</v>
      </c>
      <c r="K11" s="719">
        <f t="shared" si="2"/>
        <v>153545</v>
      </c>
      <c r="L11" s="719">
        <f t="shared" si="2"/>
        <v>206046</v>
      </c>
    </row>
    <row r="12" spans="1:12">
      <c r="A12" s="574" t="s">
        <v>109</v>
      </c>
      <c r="B12" s="574" t="s">
        <v>51</v>
      </c>
      <c r="C12" s="718">
        <f t="shared" ref="C12:L12" si="3">SUM(C20:C22)</f>
        <v>8407</v>
      </c>
      <c r="D12" s="719">
        <f t="shared" si="3"/>
        <v>12758</v>
      </c>
      <c r="E12" s="719">
        <f t="shared" si="3"/>
        <v>25823</v>
      </c>
      <c r="F12" s="719">
        <f t="shared" si="3"/>
        <v>28165</v>
      </c>
      <c r="G12" s="719">
        <f t="shared" si="3"/>
        <v>32011</v>
      </c>
      <c r="H12" s="719">
        <f t="shared" si="3"/>
        <v>34403</v>
      </c>
      <c r="I12" s="719">
        <f t="shared" si="3"/>
        <v>40751</v>
      </c>
      <c r="J12" s="719">
        <f t="shared" si="3"/>
        <v>50930</v>
      </c>
      <c r="K12" s="719">
        <f t="shared" si="3"/>
        <v>68730</v>
      </c>
      <c r="L12" s="719">
        <f t="shared" si="3"/>
        <v>80933</v>
      </c>
    </row>
    <row r="13" spans="1:12">
      <c r="A13" s="574"/>
      <c r="B13" s="574" t="s">
        <v>38</v>
      </c>
      <c r="C13" s="720"/>
      <c r="D13" s="717"/>
      <c r="E13" s="717"/>
      <c r="F13" s="717"/>
      <c r="G13" s="717"/>
      <c r="H13" s="717"/>
      <c r="I13" s="717"/>
      <c r="J13" s="717"/>
      <c r="K13" s="717"/>
      <c r="L13" s="717"/>
    </row>
    <row r="14" spans="1:12">
      <c r="A14" s="574" t="s">
        <v>39</v>
      </c>
      <c r="B14" s="574" t="s">
        <v>52</v>
      </c>
      <c r="C14" s="720">
        <v>6362</v>
      </c>
      <c r="D14" s="717">
        <v>10344</v>
      </c>
      <c r="E14" s="717">
        <v>22572</v>
      </c>
      <c r="F14" s="717">
        <v>26555</v>
      </c>
      <c r="G14" s="717">
        <v>31680</v>
      </c>
      <c r="H14" s="717">
        <v>43508</v>
      </c>
      <c r="I14" s="717">
        <v>50236</v>
      </c>
      <c r="J14" s="717">
        <v>57296</v>
      </c>
      <c r="K14" s="717">
        <v>77955</v>
      </c>
      <c r="L14" s="717">
        <v>92305</v>
      </c>
    </row>
    <row r="15" spans="1:12">
      <c r="A15" s="574" t="s">
        <v>53</v>
      </c>
      <c r="B15" s="574" t="s">
        <v>54</v>
      </c>
      <c r="C15" s="720">
        <v>1648</v>
      </c>
      <c r="D15" s="717">
        <v>2789</v>
      </c>
      <c r="E15" s="717">
        <v>11657</v>
      </c>
      <c r="F15" s="717">
        <v>13299</v>
      </c>
      <c r="G15" s="717">
        <v>15744</v>
      </c>
      <c r="H15" s="717">
        <v>18230</v>
      </c>
      <c r="I15" s="717">
        <v>19624</v>
      </c>
      <c r="J15" s="717">
        <v>25973</v>
      </c>
      <c r="K15" s="717">
        <v>38489</v>
      </c>
      <c r="L15" s="717">
        <v>41009</v>
      </c>
    </row>
    <row r="16" spans="1:12">
      <c r="A16" s="574" t="s">
        <v>55</v>
      </c>
      <c r="B16" s="574" t="s">
        <v>56</v>
      </c>
      <c r="C16" s="720">
        <v>2707</v>
      </c>
      <c r="D16" s="717">
        <v>3848</v>
      </c>
      <c r="E16" s="717">
        <v>6401</v>
      </c>
      <c r="F16" s="717">
        <v>7220</v>
      </c>
      <c r="G16" s="717">
        <v>7853</v>
      </c>
      <c r="H16" s="717">
        <v>9128</v>
      </c>
      <c r="I16" s="717">
        <v>11361</v>
      </c>
      <c r="J16" s="717">
        <v>12295</v>
      </c>
      <c r="K16" s="717">
        <v>17595</v>
      </c>
      <c r="L16" s="717">
        <v>23241</v>
      </c>
    </row>
    <row r="17" spans="1:12">
      <c r="A17" s="574" t="s">
        <v>57</v>
      </c>
      <c r="B17" s="574" t="s">
        <v>58</v>
      </c>
      <c r="C17" s="720">
        <v>917</v>
      </c>
      <c r="D17" s="717">
        <v>1475</v>
      </c>
      <c r="E17" s="717">
        <v>1985</v>
      </c>
      <c r="F17" s="717">
        <v>2824</v>
      </c>
      <c r="G17" s="717">
        <v>3333</v>
      </c>
      <c r="H17" s="717">
        <v>5386</v>
      </c>
      <c r="I17" s="717">
        <v>6822</v>
      </c>
      <c r="J17" s="717">
        <v>7927</v>
      </c>
      <c r="K17" s="717">
        <v>12769</v>
      </c>
      <c r="L17" s="717">
        <v>16786</v>
      </c>
    </row>
    <row r="18" spans="1:12">
      <c r="A18" s="684" t="s">
        <v>110</v>
      </c>
      <c r="B18" s="574" t="s">
        <v>59</v>
      </c>
      <c r="C18" s="720">
        <v>647</v>
      </c>
      <c r="D18" s="717">
        <v>1138</v>
      </c>
      <c r="E18" s="717">
        <v>1455</v>
      </c>
      <c r="F18" s="717">
        <v>1946</v>
      </c>
      <c r="G18" s="717">
        <v>2015</v>
      </c>
      <c r="H18" s="717">
        <v>2221</v>
      </c>
      <c r="I18" s="717">
        <v>2484</v>
      </c>
      <c r="J18" s="717">
        <v>2912</v>
      </c>
      <c r="K18" s="717">
        <v>3841</v>
      </c>
      <c r="L18" s="717">
        <v>4732</v>
      </c>
    </row>
    <row r="19" spans="1:12">
      <c r="A19" s="574"/>
      <c r="B19" s="574" t="s">
        <v>38</v>
      </c>
      <c r="C19" s="720"/>
      <c r="D19" s="717"/>
      <c r="E19" s="717"/>
      <c r="F19" s="717"/>
      <c r="G19" s="717"/>
      <c r="H19" s="717"/>
      <c r="I19" s="717"/>
      <c r="J19" s="717"/>
      <c r="K19" s="717"/>
      <c r="L19" s="717"/>
    </row>
    <row r="20" spans="1:12">
      <c r="A20" s="684" t="s">
        <v>111</v>
      </c>
      <c r="B20" s="574" t="s">
        <v>60</v>
      </c>
      <c r="C20" s="720">
        <v>4449</v>
      </c>
      <c r="D20" s="717">
        <v>7151</v>
      </c>
      <c r="E20" s="717">
        <v>15672</v>
      </c>
      <c r="F20" s="717">
        <v>17052</v>
      </c>
      <c r="G20" s="717">
        <v>19518</v>
      </c>
      <c r="H20" s="717">
        <v>20893</v>
      </c>
      <c r="I20" s="717">
        <v>25803</v>
      </c>
      <c r="J20" s="717">
        <v>34216</v>
      </c>
      <c r="K20" s="717">
        <v>37102</v>
      </c>
      <c r="L20" s="717">
        <v>41152</v>
      </c>
    </row>
    <row r="21" spans="1:12">
      <c r="A21" s="684" t="s">
        <v>112</v>
      </c>
      <c r="B21" s="574" t="s">
        <v>61</v>
      </c>
      <c r="C21" s="720">
        <v>1389</v>
      </c>
      <c r="D21" s="717">
        <v>2501</v>
      </c>
      <c r="E21" s="717">
        <v>4101</v>
      </c>
      <c r="F21" s="717">
        <v>4578</v>
      </c>
      <c r="G21" s="717">
        <v>5251</v>
      </c>
      <c r="H21" s="717">
        <v>5536</v>
      </c>
      <c r="I21" s="717">
        <v>5934</v>
      </c>
      <c r="J21" s="717">
        <v>6445</v>
      </c>
      <c r="K21" s="717">
        <v>8196</v>
      </c>
      <c r="L21" s="717">
        <v>9171</v>
      </c>
    </row>
    <row r="22" spans="1:12">
      <c r="A22" s="684" t="s">
        <v>113</v>
      </c>
      <c r="B22" s="574" t="s">
        <v>62</v>
      </c>
      <c r="C22" s="720">
        <v>2569</v>
      </c>
      <c r="D22" s="717">
        <v>3106</v>
      </c>
      <c r="E22" s="717">
        <v>6050</v>
      </c>
      <c r="F22" s="717">
        <v>6535</v>
      </c>
      <c r="G22" s="717">
        <v>7242</v>
      </c>
      <c r="H22" s="717">
        <v>7974</v>
      </c>
      <c r="I22" s="717">
        <v>9014</v>
      </c>
      <c r="J22" s="717">
        <v>10269</v>
      </c>
      <c r="K22" s="717">
        <v>23432</v>
      </c>
      <c r="L22" s="717">
        <v>30610</v>
      </c>
    </row>
    <row r="23" spans="1:12">
      <c r="A23" s="721"/>
      <c r="B23" s="574" t="s">
        <v>38</v>
      </c>
      <c r="C23" s="720"/>
      <c r="D23" s="717"/>
      <c r="E23" s="717"/>
      <c r="F23" s="717"/>
      <c r="G23" s="717"/>
      <c r="H23" s="717"/>
      <c r="I23" s="717"/>
      <c r="J23" s="717"/>
      <c r="K23" s="717"/>
      <c r="L23" s="717"/>
    </row>
    <row r="24" spans="1:12">
      <c r="A24" s="574" t="s">
        <v>63</v>
      </c>
      <c r="B24" s="574" t="s">
        <v>64</v>
      </c>
      <c r="C24" s="720">
        <v>2456</v>
      </c>
      <c r="D24" s="717">
        <v>11337</v>
      </c>
      <c r="E24" s="717">
        <v>32741</v>
      </c>
      <c r="F24" s="717">
        <v>36042</v>
      </c>
      <c r="G24" s="717">
        <v>47205</v>
      </c>
      <c r="H24" s="717">
        <v>52835</v>
      </c>
      <c r="I24" s="717">
        <v>62241</v>
      </c>
      <c r="J24" s="717">
        <v>71196</v>
      </c>
      <c r="K24" s="717">
        <v>80215</v>
      </c>
      <c r="L24" s="717">
        <v>82682</v>
      </c>
    </row>
    <row r="25" spans="1:12">
      <c r="A25" s="684" t="s">
        <v>114</v>
      </c>
      <c r="B25" s="574" t="s">
        <v>65</v>
      </c>
      <c r="C25" s="720">
        <v>4078</v>
      </c>
      <c r="D25" s="717">
        <v>8211</v>
      </c>
      <c r="E25" s="717">
        <v>34811</v>
      </c>
      <c r="F25" s="717">
        <v>53267</v>
      </c>
      <c r="G25" s="717">
        <v>88950</v>
      </c>
      <c r="H25" s="717">
        <v>128002</v>
      </c>
      <c r="I25" s="717">
        <v>174329</v>
      </c>
      <c r="J25" s="717">
        <v>235873</v>
      </c>
      <c r="K25" s="717">
        <v>348381</v>
      </c>
      <c r="L25" s="717">
        <v>472656</v>
      </c>
    </row>
    <row r="26" spans="1:12">
      <c r="A26" s="574" t="s">
        <v>66</v>
      </c>
      <c r="B26" s="574" t="s">
        <v>67</v>
      </c>
      <c r="C26" s="720">
        <v>4042</v>
      </c>
      <c r="D26" s="717">
        <v>10316</v>
      </c>
      <c r="E26" s="717">
        <v>43221</v>
      </c>
      <c r="F26" s="717">
        <v>52980</v>
      </c>
      <c r="G26" s="717">
        <v>68933</v>
      </c>
      <c r="H26" s="717">
        <v>89931</v>
      </c>
      <c r="I26" s="717">
        <v>108482</v>
      </c>
      <c r="J26" s="717">
        <v>120742</v>
      </c>
      <c r="K26" s="717">
        <v>177066</v>
      </c>
      <c r="L26" s="717">
        <v>249373</v>
      </c>
    </row>
    <row r="27" spans="1:12">
      <c r="A27" s="574" t="s">
        <v>68</v>
      </c>
      <c r="B27" s="574" t="s">
        <v>69</v>
      </c>
      <c r="C27" s="720">
        <v>1026</v>
      </c>
      <c r="D27" s="717">
        <v>1877</v>
      </c>
      <c r="E27" s="717">
        <v>3516</v>
      </c>
      <c r="F27" s="717">
        <v>4679</v>
      </c>
      <c r="G27" s="717">
        <v>6070</v>
      </c>
      <c r="H27" s="717">
        <v>10409</v>
      </c>
      <c r="I27" s="717">
        <v>16386</v>
      </c>
      <c r="J27" s="717">
        <v>47128</v>
      </c>
      <c r="K27" s="717">
        <v>48556</v>
      </c>
      <c r="L27" s="717">
        <v>74888</v>
      </c>
    </row>
    <row r="28" spans="1:12">
      <c r="A28" s="574" t="s">
        <v>70</v>
      </c>
      <c r="B28" s="574" t="s">
        <v>71</v>
      </c>
      <c r="C28" s="720">
        <v>1979</v>
      </c>
      <c r="D28" s="717">
        <v>4211</v>
      </c>
      <c r="E28" s="717">
        <v>9460</v>
      </c>
      <c r="F28" s="717">
        <v>10351</v>
      </c>
      <c r="G28" s="717">
        <v>11341</v>
      </c>
      <c r="H28" s="717">
        <v>13181</v>
      </c>
      <c r="I28" s="717">
        <v>17559</v>
      </c>
      <c r="J28" s="717">
        <v>21994</v>
      </c>
      <c r="K28" s="717">
        <v>32325</v>
      </c>
      <c r="L28" s="717">
        <v>42773</v>
      </c>
    </row>
    <row r="29" spans="1:12">
      <c r="A29" s="574" t="s">
        <v>72</v>
      </c>
      <c r="B29" s="574" t="s">
        <v>73</v>
      </c>
      <c r="C29" s="720">
        <v>1008</v>
      </c>
      <c r="D29" s="717">
        <v>1557</v>
      </c>
      <c r="E29" s="717">
        <v>2815</v>
      </c>
      <c r="F29" s="717">
        <v>3171</v>
      </c>
      <c r="G29" s="717">
        <v>3548</v>
      </c>
      <c r="H29" s="717">
        <v>3746</v>
      </c>
      <c r="I29" s="717">
        <v>5224</v>
      </c>
      <c r="J29" s="717">
        <v>6307</v>
      </c>
      <c r="K29" s="717">
        <v>9673</v>
      </c>
      <c r="L29" s="717">
        <v>12458</v>
      </c>
    </row>
    <row r="30" spans="1:12">
      <c r="A30" s="684" t="s">
        <v>115</v>
      </c>
      <c r="B30" s="574" t="s">
        <v>74</v>
      </c>
      <c r="C30" s="720">
        <v>4624</v>
      </c>
      <c r="D30" s="717">
        <v>10019</v>
      </c>
      <c r="E30" s="717">
        <v>28835</v>
      </c>
      <c r="F30" s="717">
        <v>38284</v>
      </c>
      <c r="G30" s="717">
        <v>46849</v>
      </c>
      <c r="H30" s="717">
        <v>60247</v>
      </c>
      <c r="I30" s="717">
        <v>66857</v>
      </c>
      <c r="J30" s="717">
        <v>80856</v>
      </c>
      <c r="K30" s="717">
        <v>109599</v>
      </c>
      <c r="L30" s="717">
        <v>128614</v>
      </c>
    </row>
    <row r="31" spans="1:12">
      <c r="A31" s="574"/>
      <c r="B31" s="574" t="s">
        <v>38</v>
      </c>
      <c r="C31" s="720"/>
      <c r="D31" s="717"/>
      <c r="E31" s="717"/>
      <c r="F31" s="717"/>
      <c r="G31" s="717"/>
      <c r="H31" s="717"/>
      <c r="I31" s="717"/>
      <c r="J31" s="717"/>
      <c r="K31" s="717"/>
      <c r="L31" s="717"/>
    </row>
    <row r="32" spans="1:12">
      <c r="A32" s="574" t="s">
        <v>75</v>
      </c>
      <c r="B32" s="574" t="s">
        <v>76</v>
      </c>
      <c r="C32" s="720">
        <v>2386</v>
      </c>
      <c r="D32" s="717">
        <v>3823</v>
      </c>
      <c r="E32" s="717">
        <v>8981</v>
      </c>
      <c r="F32" s="717">
        <v>11538</v>
      </c>
      <c r="G32" s="717">
        <v>14916</v>
      </c>
      <c r="H32" s="717">
        <v>19090</v>
      </c>
      <c r="I32" s="717">
        <v>19589</v>
      </c>
      <c r="J32" s="717">
        <v>25149</v>
      </c>
      <c r="K32" s="717">
        <v>34076</v>
      </c>
      <c r="L32" s="717">
        <v>43442</v>
      </c>
    </row>
    <row r="33" spans="1:12">
      <c r="A33" s="574" t="s">
        <v>77</v>
      </c>
      <c r="B33" s="574" t="s">
        <v>78</v>
      </c>
      <c r="C33" s="720">
        <v>2004</v>
      </c>
      <c r="D33" s="717">
        <v>3486</v>
      </c>
      <c r="E33" s="717">
        <v>11534</v>
      </c>
      <c r="F33" s="717">
        <v>14576</v>
      </c>
      <c r="G33" s="717">
        <v>17376</v>
      </c>
      <c r="H33" s="717">
        <v>21147</v>
      </c>
      <c r="I33" s="717">
        <v>27206</v>
      </c>
      <c r="J33" s="717">
        <v>31311</v>
      </c>
      <c r="K33" s="717">
        <v>42510</v>
      </c>
      <c r="L33" s="717">
        <v>51316</v>
      </c>
    </row>
    <row r="34" spans="1:12">
      <c r="A34" s="574" t="s">
        <v>79</v>
      </c>
      <c r="B34" s="574" t="s">
        <v>80</v>
      </c>
      <c r="C34" s="720">
        <v>2628</v>
      </c>
      <c r="D34" s="717">
        <v>4117</v>
      </c>
      <c r="E34" s="717">
        <v>8763</v>
      </c>
      <c r="F34" s="717">
        <v>10249</v>
      </c>
      <c r="G34" s="717">
        <v>11233</v>
      </c>
      <c r="H34" s="717">
        <v>14016</v>
      </c>
      <c r="I34" s="717">
        <v>15948</v>
      </c>
      <c r="J34" s="717">
        <v>22381</v>
      </c>
      <c r="K34" s="717">
        <v>29516</v>
      </c>
      <c r="L34" s="717">
        <v>35709</v>
      </c>
    </row>
    <row r="35" spans="1:12">
      <c r="A35" s="684" t="s">
        <v>116</v>
      </c>
      <c r="B35" s="574" t="s">
        <v>81</v>
      </c>
      <c r="C35" s="720">
        <v>7729</v>
      </c>
      <c r="D35" s="717">
        <v>21123</v>
      </c>
      <c r="E35" s="717">
        <v>72220</v>
      </c>
      <c r="F35" s="717">
        <v>90886</v>
      </c>
      <c r="G35" s="717">
        <v>102449</v>
      </c>
      <c r="H35" s="717">
        <v>103883</v>
      </c>
      <c r="I35" s="717">
        <v>125673</v>
      </c>
      <c r="J35" s="717">
        <v>152907</v>
      </c>
      <c r="K35" s="717">
        <v>196272</v>
      </c>
      <c r="L35" s="717">
        <v>229514</v>
      </c>
    </row>
    <row r="36" spans="1:12">
      <c r="A36" s="684" t="s">
        <v>117</v>
      </c>
      <c r="B36" s="574" t="s">
        <v>82</v>
      </c>
      <c r="C36" s="720">
        <v>1231</v>
      </c>
      <c r="D36" s="717">
        <v>1762</v>
      </c>
      <c r="E36" s="717">
        <v>2379</v>
      </c>
      <c r="F36" s="717">
        <v>2784</v>
      </c>
      <c r="G36" s="717">
        <v>3480</v>
      </c>
      <c r="H36" s="717">
        <v>3884</v>
      </c>
      <c r="I36" s="717">
        <v>4277</v>
      </c>
      <c r="J36" s="717">
        <v>5117</v>
      </c>
      <c r="K36" s="717">
        <v>8106</v>
      </c>
      <c r="L36" s="717">
        <v>13610</v>
      </c>
    </row>
    <row r="37" spans="1:12">
      <c r="A37" s="574" t="s">
        <v>83</v>
      </c>
      <c r="B37" s="574" t="s">
        <v>84</v>
      </c>
      <c r="C37" s="720">
        <v>183</v>
      </c>
      <c r="D37" s="717">
        <v>502</v>
      </c>
      <c r="E37" s="717">
        <v>498</v>
      </c>
      <c r="F37" s="717">
        <v>538</v>
      </c>
      <c r="G37" s="717">
        <v>632</v>
      </c>
      <c r="H37" s="717">
        <v>873</v>
      </c>
      <c r="I37" s="717">
        <v>1040</v>
      </c>
      <c r="J37" s="717">
        <v>1019</v>
      </c>
      <c r="K37" s="717">
        <v>1489</v>
      </c>
      <c r="L37" s="717">
        <v>1824</v>
      </c>
    </row>
    <row r="38" spans="1:12">
      <c r="A38" s="574"/>
      <c r="B38" s="574" t="s">
        <v>38</v>
      </c>
      <c r="C38" s="720"/>
      <c r="D38" s="717"/>
      <c r="E38" s="717"/>
      <c r="F38" s="717"/>
      <c r="G38" s="717"/>
      <c r="H38" s="717"/>
      <c r="I38" s="717"/>
      <c r="J38" s="717"/>
      <c r="K38" s="717"/>
      <c r="L38" s="717"/>
    </row>
    <row r="39" spans="1:12">
      <c r="A39" s="684" t="s">
        <v>118</v>
      </c>
      <c r="B39" s="574" t="s">
        <v>85</v>
      </c>
      <c r="C39" s="720">
        <v>318</v>
      </c>
      <c r="D39" s="717">
        <v>1780</v>
      </c>
      <c r="E39" s="717">
        <v>6260</v>
      </c>
      <c r="F39" s="717">
        <v>6471</v>
      </c>
      <c r="G39" s="717">
        <v>6715</v>
      </c>
      <c r="H39" s="717">
        <v>8324</v>
      </c>
      <c r="I39" s="717">
        <v>13482</v>
      </c>
      <c r="J39" s="717">
        <v>22825</v>
      </c>
      <c r="K39" s="717">
        <v>32039</v>
      </c>
      <c r="L39" s="717">
        <v>38924</v>
      </c>
    </row>
    <row r="40" spans="1:12">
      <c r="A40" s="684" t="s">
        <v>119</v>
      </c>
      <c r="B40" s="574" t="s">
        <v>86</v>
      </c>
      <c r="C40" s="720">
        <v>2868</v>
      </c>
      <c r="D40" s="717">
        <v>4496</v>
      </c>
      <c r="E40" s="717">
        <v>10567</v>
      </c>
      <c r="F40" s="717">
        <v>13109</v>
      </c>
      <c r="G40" s="717">
        <v>19165</v>
      </c>
      <c r="H40" s="717">
        <v>24335</v>
      </c>
      <c r="I40" s="717">
        <v>33047</v>
      </c>
      <c r="J40" s="717">
        <v>40230</v>
      </c>
      <c r="K40" s="717">
        <v>49734</v>
      </c>
      <c r="L40" s="717">
        <v>66312</v>
      </c>
    </row>
    <row r="41" spans="1:12">
      <c r="A41" s="684" t="s">
        <v>120</v>
      </c>
      <c r="B41" s="574" t="s">
        <v>87</v>
      </c>
      <c r="C41" s="720">
        <v>562</v>
      </c>
      <c r="D41" s="717">
        <v>986</v>
      </c>
      <c r="E41" s="717">
        <v>2226</v>
      </c>
      <c r="F41" s="717">
        <v>2674</v>
      </c>
      <c r="G41" s="717">
        <v>2759</v>
      </c>
      <c r="H41" s="717">
        <v>2943</v>
      </c>
      <c r="I41" s="717">
        <v>3709</v>
      </c>
      <c r="J41" s="717">
        <v>4414</v>
      </c>
      <c r="K41" s="717">
        <v>8351</v>
      </c>
      <c r="L41" s="717">
        <v>11296</v>
      </c>
    </row>
    <row r="42" spans="1:12">
      <c r="A42" s="684" t="s">
        <v>121</v>
      </c>
      <c r="B42" s="574" t="s">
        <v>88</v>
      </c>
      <c r="C42" s="720">
        <v>959</v>
      </c>
      <c r="D42" s="717">
        <v>1710</v>
      </c>
      <c r="E42" s="717">
        <v>2556</v>
      </c>
      <c r="F42" s="717">
        <v>3085</v>
      </c>
      <c r="G42" s="717">
        <v>3108</v>
      </c>
      <c r="H42" s="717">
        <v>4089</v>
      </c>
      <c r="I42" s="717">
        <v>4633</v>
      </c>
      <c r="J42" s="717">
        <v>5645</v>
      </c>
      <c r="K42" s="717">
        <v>7150</v>
      </c>
      <c r="L42" s="717">
        <v>9260</v>
      </c>
    </row>
    <row r="43" spans="1:12">
      <c r="A43" s="574" t="s">
        <v>89</v>
      </c>
      <c r="B43" s="574" t="s">
        <v>90</v>
      </c>
      <c r="C43" s="720">
        <v>11</v>
      </c>
      <c r="D43" s="717">
        <v>28</v>
      </c>
      <c r="E43" s="717">
        <v>102</v>
      </c>
      <c r="F43" s="717">
        <v>89</v>
      </c>
      <c r="G43" s="717">
        <v>97</v>
      </c>
      <c r="H43" s="717">
        <v>350</v>
      </c>
      <c r="I43" s="717">
        <v>195</v>
      </c>
      <c r="J43" s="717">
        <v>162</v>
      </c>
      <c r="K43" s="717">
        <v>263</v>
      </c>
      <c r="L43" s="717">
        <v>170</v>
      </c>
    </row>
    <row r="44" spans="1:12">
      <c r="A44" s="574"/>
      <c r="B44" s="574" t="s">
        <v>38</v>
      </c>
      <c r="C44" s="720"/>
      <c r="D44" s="717"/>
      <c r="E44" s="717"/>
      <c r="F44" s="717"/>
      <c r="G44" s="717"/>
      <c r="H44" s="717"/>
      <c r="I44" s="717"/>
      <c r="J44" s="717"/>
      <c r="K44" s="717"/>
      <c r="L44" s="717"/>
    </row>
    <row r="45" spans="1:12">
      <c r="A45" s="574" t="s">
        <v>2184</v>
      </c>
      <c r="B45" s="574" t="s">
        <v>91</v>
      </c>
      <c r="C45" s="720">
        <v>1721</v>
      </c>
      <c r="D45" s="717">
        <v>2080</v>
      </c>
      <c r="E45" s="717">
        <v>4166</v>
      </c>
      <c r="F45" s="717">
        <v>5717</v>
      </c>
      <c r="G45" s="717">
        <v>8499</v>
      </c>
      <c r="H45" s="717">
        <v>11898</v>
      </c>
      <c r="I45" s="717">
        <v>15570</v>
      </c>
      <c r="J45" s="717">
        <v>22949</v>
      </c>
      <c r="K45" s="717">
        <v>32227</v>
      </c>
      <c r="L45" s="717">
        <v>43608</v>
      </c>
    </row>
    <row r="46" spans="1:12">
      <c r="A46" s="684" t="s">
        <v>122</v>
      </c>
      <c r="B46" s="574" t="s">
        <v>92</v>
      </c>
      <c r="C46" s="720">
        <v>546</v>
      </c>
      <c r="D46" s="717">
        <v>798</v>
      </c>
      <c r="E46" s="717">
        <v>1759</v>
      </c>
      <c r="F46" s="717">
        <v>1460</v>
      </c>
      <c r="G46" s="717">
        <v>1608</v>
      </c>
      <c r="H46" s="717">
        <v>2178</v>
      </c>
      <c r="I46" s="717">
        <v>2676</v>
      </c>
      <c r="J46" s="717">
        <v>3558</v>
      </c>
      <c r="K46" s="717">
        <v>5287</v>
      </c>
      <c r="L46" s="717">
        <v>8261</v>
      </c>
    </row>
    <row r="47" spans="1:12">
      <c r="A47" s="574" t="s">
        <v>93</v>
      </c>
      <c r="B47" s="574" t="s">
        <v>94</v>
      </c>
      <c r="C47" s="720">
        <v>100</v>
      </c>
      <c r="D47" s="717">
        <v>174</v>
      </c>
      <c r="E47" s="717">
        <v>216</v>
      </c>
      <c r="F47" s="717">
        <v>325</v>
      </c>
      <c r="G47" s="717">
        <v>387</v>
      </c>
      <c r="H47" s="717">
        <v>431</v>
      </c>
      <c r="I47" s="717">
        <v>499</v>
      </c>
      <c r="J47" s="717">
        <v>602</v>
      </c>
      <c r="K47" s="717">
        <v>732</v>
      </c>
      <c r="L47" s="717">
        <v>844</v>
      </c>
    </row>
    <row r="48" spans="1:12">
      <c r="A48" s="684" t="s">
        <v>123</v>
      </c>
      <c r="B48" s="574" t="s">
        <v>95</v>
      </c>
      <c r="C48" s="720">
        <v>169</v>
      </c>
      <c r="D48" s="717">
        <v>341</v>
      </c>
      <c r="E48" s="717">
        <v>516</v>
      </c>
      <c r="F48" s="717">
        <v>671</v>
      </c>
      <c r="G48" s="717">
        <v>838</v>
      </c>
      <c r="H48" s="717">
        <v>1087</v>
      </c>
      <c r="I48" s="717">
        <v>1277</v>
      </c>
      <c r="J48" s="717">
        <v>739</v>
      </c>
      <c r="K48" s="717">
        <v>1079</v>
      </c>
      <c r="L48" s="717">
        <v>1985</v>
      </c>
    </row>
    <row r="49" spans="1:12">
      <c r="A49" s="574" t="s">
        <v>96</v>
      </c>
      <c r="B49" s="574" t="s">
        <v>97</v>
      </c>
      <c r="C49" s="720">
        <v>609</v>
      </c>
      <c r="D49" s="717">
        <v>1088</v>
      </c>
      <c r="E49" s="717">
        <v>1851</v>
      </c>
      <c r="F49" s="717">
        <v>2256</v>
      </c>
      <c r="G49" s="717">
        <v>2270</v>
      </c>
      <c r="H49" s="717">
        <v>2412</v>
      </c>
      <c r="I49" s="717">
        <v>2872</v>
      </c>
      <c r="J49" s="717">
        <v>3560</v>
      </c>
      <c r="K49" s="717">
        <v>4736</v>
      </c>
      <c r="L49" s="717">
        <v>7044</v>
      </c>
    </row>
    <row r="50" spans="1:12">
      <c r="A50" s="574"/>
      <c r="B50" s="574" t="s">
        <v>38</v>
      </c>
      <c r="C50" s="720"/>
      <c r="D50" s="717"/>
      <c r="E50" s="717"/>
      <c r="F50" s="717"/>
      <c r="G50" s="717"/>
      <c r="H50" s="717"/>
      <c r="I50" s="717"/>
      <c r="J50" s="717"/>
      <c r="K50" s="717"/>
      <c r="L50" s="717"/>
    </row>
    <row r="51" spans="1:12">
      <c r="A51" s="684" t="s">
        <v>124</v>
      </c>
      <c r="B51" s="574" t="s">
        <v>99</v>
      </c>
      <c r="C51" s="720">
        <v>655</v>
      </c>
      <c r="D51" s="717">
        <v>1374</v>
      </c>
      <c r="E51" s="717">
        <v>2645</v>
      </c>
      <c r="F51" s="717">
        <v>2623</v>
      </c>
      <c r="G51" s="717">
        <v>2562</v>
      </c>
      <c r="H51" s="717">
        <v>2486</v>
      </c>
      <c r="I51" s="717">
        <v>2411</v>
      </c>
      <c r="J51" s="717">
        <v>2980</v>
      </c>
      <c r="K51" s="717">
        <v>3171</v>
      </c>
      <c r="L51" s="717">
        <v>3168</v>
      </c>
    </row>
    <row r="52" spans="1:12">
      <c r="A52" s="684" t="s">
        <v>125</v>
      </c>
      <c r="B52" s="574" t="s">
        <v>100</v>
      </c>
      <c r="C52" s="720"/>
      <c r="D52" s="717">
        <v>13</v>
      </c>
      <c r="E52" s="717">
        <v>27</v>
      </c>
      <c r="F52" s="717">
        <v>12</v>
      </c>
      <c r="G52" s="717">
        <v>39</v>
      </c>
      <c r="H52" s="717">
        <v>22</v>
      </c>
      <c r="I52" s="717">
        <v>38</v>
      </c>
      <c r="J52" s="717">
        <v>32</v>
      </c>
      <c r="K52" s="717">
        <v>36</v>
      </c>
      <c r="L52" s="717">
        <v>65</v>
      </c>
    </row>
    <row r="53" spans="1:12">
      <c r="A53" s="684" t="s">
        <v>126</v>
      </c>
      <c r="B53" s="574" t="s">
        <v>102</v>
      </c>
      <c r="C53" s="720">
        <v>4955</v>
      </c>
      <c r="D53" s="717">
        <v>10778</v>
      </c>
      <c r="E53" s="717">
        <v>20599</v>
      </c>
      <c r="F53" s="717">
        <v>22496</v>
      </c>
      <c r="G53" s="717">
        <v>22833</v>
      </c>
      <c r="H53" s="717">
        <v>22469</v>
      </c>
      <c r="I53" s="717">
        <v>21113</v>
      </c>
      <c r="J53" s="717">
        <v>22419</v>
      </c>
      <c r="K53" s="717">
        <v>22702</v>
      </c>
      <c r="L53" s="717">
        <v>23349</v>
      </c>
    </row>
    <row r="54" spans="1:12" ht="14.25" thickBot="1">
      <c r="A54" s="722"/>
      <c r="B54" s="723"/>
      <c r="C54" s="724"/>
      <c r="D54" s="725"/>
      <c r="E54" s="725"/>
      <c r="F54" s="725"/>
      <c r="G54" s="725"/>
      <c r="H54" s="725"/>
      <c r="I54" s="725"/>
      <c r="J54" s="725"/>
      <c r="K54" s="725"/>
      <c r="L54" s="725"/>
    </row>
    <row r="55" spans="1:12">
      <c r="A55" s="726" t="s">
        <v>127</v>
      </c>
      <c r="B55" s="726"/>
      <c r="C55" s="726"/>
      <c r="D55" s="726"/>
      <c r="E55" s="726"/>
      <c r="F55" s="726"/>
      <c r="G55" s="726"/>
      <c r="H55" s="726"/>
      <c r="I55" s="726"/>
      <c r="J55" s="726"/>
      <c r="K55" s="726"/>
      <c r="L55" s="727"/>
    </row>
    <row r="56" spans="1:12">
      <c r="A56" s="73" t="s">
        <v>103</v>
      </c>
      <c r="B56" s="73"/>
      <c r="C56" s="73"/>
      <c r="D56" s="73"/>
      <c r="E56" s="73"/>
      <c r="F56" s="73"/>
      <c r="G56" s="73"/>
      <c r="H56" s="73"/>
      <c r="I56" s="73"/>
      <c r="J56" s="73"/>
      <c r="K56" s="73"/>
      <c r="L56" s="73"/>
    </row>
    <row r="57" spans="1:12">
      <c r="A57" s="73" t="s">
        <v>104</v>
      </c>
      <c r="B57" s="73"/>
      <c r="C57" s="73"/>
      <c r="D57" s="73"/>
      <c r="E57" s="73"/>
      <c r="F57" s="73"/>
      <c r="G57" s="73"/>
      <c r="H57" s="73"/>
      <c r="I57" s="73"/>
      <c r="J57" s="73"/>
      <c r="K57" s="73"/>
      <c r="L57" s="73"/>
    </row>
    <row r="58" spans="1:12" ht="14.25">
      <c r="A58" s="219"/>
      <c r="B58" s="219"/>
      <c r="C58" s="219"/>
      <c r="D58" s="219"/>
      <c r="E58" s="219"/>
      <c r="F58" s="219"/>
      <c r="G58" s="219"/>
      <c r="H58" s="219"/>
      <c r="I58" s="219"/>
      <c r="J58" s="219"/>
      <c r="K58" s="219"/>
      <c r="L58" s="219"/>
    </row>
  </sheetData>
  <mergeCells count="4">
    <mergeCell ref="A1:L1"/>
    <mergeCell ref="A2:L2"/>
    <mergeCell ref="K4:L4"/>
    <mergeCell ref="A55:K55"/>
  </mergeCells>
  <phoneticPr fontId="2" type="noConversion"/>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sqref="A1:L1"/>
    </sheetView>
  </sheetViews>
  <sheetFormatPr defaultRowHeight="13.5"/>
  <cols>
    <col min="1" max="1" width="11.5" style="2" customWidth="1"/>
    <col min="2" max="2" width="23.625" style="2" customWidth="1"/>
    <col min="3" max="8" width="14.875" style="2" customWidth="1"/>
    <col min="9" max="16384" width="9" style="2"/>
  </cols>
  <sheetData>
    <row r="1" spans="1:8" ht="18.75">
      <c r="A1" s="294" t="s">
        <v>1053</v>
      </c>
      <c r="B1" s="295"/>
      <c r="C1" s="295"/>
      <c r="D1" s="295"/>
      <c r="E1" s="295"/>
      <c r="F1" s="295"/>
      <c r="G1" s="295"/>
      <c r="H1" s="295"/>
    </row>
    <row r="2" spans="1:8" ht="18.75">
      <c r="A2" s="296" t="s">
        <v>1028</v>
      </c>
      <c r="B2" s="296"/>
      <c r="C2" s="296"/>
      <c r="D2" s="296"/>
      <c r="E2" s="296"/>
      <c r="F2" s="296"/>
      <c r="G2" s="296"/>
      <c r="H2" s="296"/>
    </row>
    <row r="3" spans="1:8" ht="18.75">
      <c r="A3" s="296" t="s">
        <v>1029</v>
      </c>
      <c r="B3" s="296"/>
      <c r="C3" s="296"/>
      <c r="D3" s="296"/>
      <c r="E3" s="296"/>
      <c r="F3" s="296"/>
      <c r="G3" s="296"/>
      <c r="H3" s="296"/>
    </row>
    <row r="4" spans="1:8" ht="14.25">
      <c r="A4" s="172"/>
      <c r="B4" s="172"/>
      <c r="C4" s="172"/>
      <c r="D4" s="172"/>
      <c r="E4" s="172"/>
      <c r="F4" s="172"/>
      <c r="G4" s="172"/>
      <c r="H4" s="172"/>
    </row>
    <row r="5" spans="1:8" ht="14.25" thickBot="1">
      <c r="A5" s="76" t="s">
        <v>1023</v>
      </c>
      <c r="B5" s="173"/>
      <c r="C5" s="173"/>
      <c r="D5" s="143"/>
      <c r="E5" s="173"/>
      <c r="F5" s="173"/>
      <c r="G5" s="56" t="s">
        <v>1030</v>
      </c>
      <c r="H5" s="56"/>
    </row>
    <row r="6" spans="1:8">
      <c r="A6" s="297"/>
      <c r="B6" s="297"/>
      <c r="C6" s="82" t="s">
        <v>439</v>
      </c>
      <c r="D6" s="82" t="s">
        <v>1057</v>
      </c>
      <c r="E6" s="82" t="s">
        <v>1054</v>
      </c>
      <c r="F6" s="82" t="s">
        <v>1055</v>
      </c>
      <c r="G6" s="82" t="s">
        <v>1056</v>
      </c>
      <c r="H6" s="82" t="s">
        <v>516</v>
      </c>
    </row>
    <row r="7" spans="1:8">
      <c r="A7" s="298" t="s">
        <v>196</v>
      </c>
      <c r="B7" s="299" t="s">
        <v>1031</v>
      </c>
      <c r="C7" s="300" t="s">
        <v>1032</v>
      </c>
      <c r="D7" s="300" t="s">
        <v>1033</v>
      </c>
      <c r="E7" s="300" t="s">
        <v>1034</v>
      </c>
      <c r="F7" s="300" t="s">
        <v>1035</v>
      </c>
      <c r="G7" s="300" t="s">
        <v>1036</v>
      </c>
      <c r="H7" s="300" t="s">
        <v>437</v>
      </c>
    </row>
    <row r="8" spans="1:8">
      <c r="A8" s="301"/>
      <c r="B8" s="301"/>
      <c r="C8" s="302"/>
      <c r="D8" s="302"/>
      <c r="E8" s="302" t="s">
        <v>1037</v>
      </c>
      <c r="F8" s="302"/>
      <c r="G8" s="302"/>
      <c r="H8" s="302"/>
    </row>
    <row r="9" spans="1:8">
      <c r="A9" s="303"/>
      <c r="B9" s="303"/>
      <c r="C9" s="304"/>
      <c r="D9" s="305"/>
      <c r="E9" s="305"/>
      <c r="F9" s="305"/>
      <c r="G9" s="305"/>
      <c r="H9" s="305"/>
    </row>
    <row r="10" spans="1:8">
      <c r="A10" s="63" t="s">
        <v>165</v>
      </c>
      <c r="B10" s="306" t="s">
        <v>1038</v>
      </c>
      <c r="C10" s="307">
        <v>530087</v>
      </c>
      <c r="D10" s="308">
        <v>335907</v>
      </c>
      <c r="E10" s="308">
        <v>58160</v>
      </c>
      <c r="F10" s="308">
        <v>21164</v>
      </c>
      <c r="G10" s="308">
        <v>91793</v>
      </c>
      <c r="H10" s="308">
        <v>23063</v>
      </c>
    </row>
    <row r="11" spans="1:8">
      <c r="A11" s="63" t="s">
        <v>1058</v>
      </c>
      <c r="B11" s="309" t="s">
        <v>1039</v>
      </c>
      <c r="C11" s="310">
        <v>59045</v>
      </c>
      <c r="D11" s="311">
        <v>43732</v>
      </c>
      <c r="E11" s="311">
        <v>10626</v>
      </c>
      <c r="F11" s="311">
        <v>921</v>
      </c>
      <c r="G11" s="311">
        <v>412</v>
      </c>
      <c r="H11" s="311">
        <v>3354</v>
      </c>
    </row>
    <row r="12" spans="1:8">
      <c r="A12" s="63" t="s">
        <v>1059</v>
      </c>
      <c r="B12" s="309" t="s">
        <v>1040</v>
      </c>
      <c r="C12" s="310">
        <v>7354</v>
      </c>
      <c r="D12" s="311">
        <v>7093</v>
      </c>
      <c r="E12" s="311">
        <v>160</v>
      </c>
      <c r="F12" s="311">
        <v>20</v>
      </c>
      <c r="G12" s="311">
        <v>4</v>
      </c>
      <c r="H12" s="311">
        <v>77</v>
      </c>
    </row>
    <row r="13" spans="1:8">
      <c r="A13" s="63" t="s">
        <v>1060</v>
      </c>
      <c r="B13" s="309" t="s">
        <v>1041</v>
      </c>
      <c r="C13" s="310">
        <v>2297</v>
      </c>
      <c r="D13" s="311">
        <v>1995</v>
      </c>
      <c r="E13" s="311">
        <v>236</v>
      </c>
      <c r="F13" s="311">
        <v>29</v>
      </c>
      <c r="G13" s="311"/>
      <c r="H13" s="311">
        <v>37</v>
      </c>
    </row>
    <row r="14" spans="1:8">
      <c r="A14" s="63" t="s">
        <v>1061</v>
      </c>
      <c r="B14" s="309" t="s">
        <v>1042</v>
      </c>
      <c r="C14" s="310">
        <v>2450</v>
      </c>
      <c r="D14" s="311">
        <v>2274</v>
      </c>
      <c r="E14" s="311">
        <v>133</v>
      </c>
      <c r="F14" s="311">
        <v>14</v>
      </c>
      <c r="G14" s="311"/>
      <c r="H14" s="311">
        <v>29</v>
      </c>
    </row>
    <row r="15" spans="1:8">
      <c r="A15" s="63" t="s">
        <v>1062</v>
      </c>
      <c r="B15" s="309" t="s">
        <v>1043</v>
      </c>
      <c r="C15" s="310">
        <v>6686</v>
      </c>
      <c r="D15" s="311">
        <v>5516</v>
      </c>
      <c r="E15" s="311">
        <v>1062</v>
      </c>
      <c r="F15" s="311">
        <v>27</v>
      </c>
      <c r="G15" s="311">
        <v>3</v>
      </c>
      <c r="H15" s="311">
        <v>78</v>
      </c>
    </row>
    <row r="16" spans="1:8">
      <c r="A16" s="63" t="s">
        <v>1063</v>
      </c>
      <c r="B16" s="309" t="s">
        <v>1044</v>
      </c>
      <c r="C16" s="310">
        <v>12088</v>
      </c>
      <c r="D16" s="311">
        <v>9504</v>
      </c>
      <c r="E16" s="311">
        <v>1700</v>
      </c>
      <c r="F16" s="311">
        <v>264</v>
      </c>
      <c r="G16" s="311">
        <v>30</v>
      </c>
      <c r="H16" s="311">
        <v>590</v>
      </c>
    </row>
    <row r="17" spans="1:8">
      <c r="A17" s="63" t="s">
        <v>1064</v>
      </c>
      <c r="B17" s="309" t="s">
        <v>1045</v>
      </c>
      <c r="C17" s="310">
        <v>365</v>
      </c>
      <c r="D17" s="311">
        <v>190</v>
      </c>
      <c r="E17" s="311">
        <v>159</v>
      </c>
      <c r="F17" s="311">
        <v>3</v>
      </c>
      <c r="G17" s="311"/>
      <c r="H17" s="311">
        <v>13</v>
      </c>
    </row>
    <row r="18" spans="1:8">
      <c r="A18" s="63" t="s">
        <v>1065</v>
      </c>
      <c r="B18" s="309" t="s">
        <v>1046</v>
      </c>
      <c r="C18" s="310">
        <v>12879</v>
      </c>
      <c r="D18" s="311">
        <v>6099</v>
      </c>
      <c r="E18" s="311">
        <v>4217</v>
      </c>
      <c r="F18" s="311">
        <v>437</v>
      </c>
      <c r="G18" s="311">
        <v>13</v>
      </c>
      <c r="H18" s="311">
        <v>2113</v>
      </c>
    </row>
    <row r="19" spans="1:8">
      <c r="A19" s="63" t="s">
        <v>1066</v>
      </c>
      <c r="B19" s="309" t="s">
        <v>1047</v>
      </c>
      <c r="C19" s="310">
        <v>14926</v>
      </c>
      <c r="D19" s="311">
        <v>11061</v>
      </c>
      <c r="E19" s="311">
        <v>2959</v>
      </c>
      <c r="F19" s="311">
        <v>127</v>
      </c>
      <c r="G19" s="311">
        <v>362</v>
      </c>
      <c r="H19" s="311">
        <v>417</v>
      </c>
    </row>
    <row r="20" spans="1:8">
      <c r="A20" s="63" t="s">
        <v>1067</v>
      </c>
      <c r="B20" s="309" t="s">
        <v>1048</v>
      </c>
      <c r="C20" s="310">
        <v>235699</v>
      </c>
      <c r="D20" s="311">
        <v>123988</v>
      </c>
      <c r="E20" s="311">
        <v>12010</v>
      </c>
      <c r="F20" s="311">
        <v>1040</v>
      </c>
      <c r="G20" s="311">
        <v>90252</v>
      </c>
      <c r="H20" s="311">
        <v>8409</v>
      </c>
    </row>
    <row r="21" spans="1:8">
      <c r="A21" s="63" t="s">
        <v>1068</v>
      </c>
      <c r="B21" s="309" t="s">
        <v>1049</v>
      </c>
      <c r="C21" s="310">
        <v>34609</v>
      </c>
      <c r="D21" s="311">
        <v>20352</v>
      </c>
      <c r="E21" s="311">
        <v>10442</v>
      </c>
      <c r="F21" s="311">
        <v>714</v>
      </c>
      <c r="G21" s="311">
        <v>50</v>
      </c>
      <c r="H21" s="311">
        <v>3051</v>
      </c>
    </row>
    <row r="22" spans="1:8">
      <c r="A22" s="309"/>
      <c r="B22" s="309" t="s">
        <v>1050</v>
      </c>
      <c r="C22" s="312"/>
      <c r="D22" s="196"/>
      <c r="E22" s="196"/>
      <c r="F22" s="196"/>
      <c r="G22" s="196"/>
      <c r="H22" s="196"/>
    </row>
    <row r="23" spans="1:8">
      <c r="A23" s="63" t="s">
        <v>1069</v>
      </c>
      <c r="B23" s="309" t="s">
        <v>1051</v>
      </c>
      <c r="C23" s="310">
        <v>180592</v>
      </c>
      <c r="D23" s="311">
        <v>132250</v>
      </c>
      <c r="E23" s="311">
        <v>23139</v>
      </c>
      <c r="F23" s="311">
        <v>17621</v>
      </c>
      <c r="G23" s="311">
        <v>587</v>
      </c>
      <c r="H23" s="311">
        <v>6995</v>
      </c>
    </row>
    <row r="24" spans="1:8">
      <c r="A24" s="63" t="s">
        <v>516</v>
      </c>
      <c r="B24" s="309" t="s">
        <v>1052</v>
      </c>
      <c r="C24" s="310">
        <v>20142</v>
      </c>
      <c r="D24" s="311">
        <v>15585</v>
      </c>
      <c r="E24" s="311">
        <v>1943</v>
      </c>
      <c r="F24" s="311">
        <v>868</v>
      </c>
      <c r="G24" s="311">
        <v>492</v>
      </c>
      <c r="H24" s="311">
        <v>1254</v>
      </c>
    </row>
    <row r="25" spans="1:8" ht="14.25" thickBot="1">
      <c r="A25" s="313"/>
      <c r="B25" s="314"/>
      <c r="C25" s="315"/>
      <c r="D25" s="316"/>
      <c r="E25" s="316"/>
      <c r="F25" s="316"/>
      <c r="G25" s="316"/>
      <c r="H25" s="316"/>
    </row>
  </sheetData>
  <mergeCells count="4">
    <mergeCell ref="A1:H1"/>
    <mergeCell ref="A2:H2"/>
    <mergeCell ref="A3:H3"/>
    <mergeCell ref="G5:H5"/>
  </mergeCells>
  <phoneticPr fontId="2" type="noConversion"/>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workbookViewId="0">
      <selection sqref="A1:L1"/>
    </sheetView>
  </sheetViews>
  <sheetFormatPr defaultRowHeight="13.5"/>
  <cols>
    <col min="1" max="1" width="20.5" style="2" customWidth="1"/>
    <col min="2" max="2" width="30.75" style="2" customWidth="1"/>
    <col min="3" max="11" width="6.5" style="2" customWidth="1"/>
    <col min="12" max="16384" width="9" style="2"/>
  </cols>
  <sheetData>
    <row r="1" spans="1:11" ht="18.75">
      <c r="A1" s="239" t="s">
        <v>1104</v>
      </c>
      <c r="B1" s="240"/>
      <c r="C1" s="240"/>
      <c r="D1" s="240"/>
      <c r="E1" s="240"/>
      <c r="F1" s="240"/>
      <c r="G1" s="240"/>
      <c r="H1" s="240"/>
      <c r="I1" s="240"/>
      <c r="J1" s="240"/>
      <c r="K1" s="241"/>
    </row>
    <row r="2" spans="1:11" ht="18.75">
      <c r="A2" s="242" t="s">
        <v>1070</v>
      </c>
      <c r="B2" s="243"/>
      <c r="C2" s="243"/>
      <c r="D2" s="243"/>
      <c r="E2" s="243"/>
      <c r="F2" s="243"/>
      <c r="G2" s="243"/>
      <c r="H2" s="243"/>
      <c r="I2" s="243"/>
      <c r="J2" s="243"/>
      <c r="K2" s="244"/>
    </row>
    <row r="3" spans="1:11" ht="18.75">
      <c r="A3" s="245"/>
      <c r="B3" s="246"/>
      <c r="C3" s="246"/>
      <c r="D3" s="246"/>
      <c r="E3" s="246"/>
      <c r="F3" s="246"/>
      <c r="G3" s="246"/>
      <c r="H3" s="246"/>
      <c r="I3" s="246"/>
      <c r="J3" s="246"/>
      <c r="K3" s="247"/>
    </row>
    <row r="4" spans="1:11" ht="14.25" thickBot="1">
      <c r="A4" s="248" t="s">
        <v>1105</v>
      </c>
      <c r="B4" s="249"/>
      <c r="C4" s="249"/>
      <c r="D4" s="250"/>
      <c r="E4" s="250"/>
      <c r="F4" s="249"/>
      <c r="G4" s="249"/>
      <c r="H4" s="251"/>
      <c r="I4" s="251"/>
      <c r="J4" s="252" t="s">
        <v>1071</v>
      </c>
      <c r="K4" s="253"/>
    </row>
    <row r="5" spans="1:11">
      <c r="A5" s="254" t="s">
        <v>1106</v>
      </c>
      <c r="B5" s="255" t="s">
        <v>1072</v>
      </c>
      <c r="C5" s="256">
        <v>2000</v>
      </c>
      <c r="D5" s="256">
        <v>2005</v>
      </c>
      <c r="E5" s="256">
        <v>2006</v>
      </c>
      <c r="F5" s="256">
        <v>2007</v>
      </c>
      <c r="G5" s="256">
        <v>2008</v>
      </c>
      <c r="H5" s="256">
        <v>2009</v>
      </c>
      <c r="I5" s="256">
        <v>2010</v>
      </c>
      <c r="J5" s="256">
        <v>2011</v>
      </c>
      <c r="K5" s="257">
        <v>2012</v>
      </c>
    </row>
    <row r="6" spans="1:11">
      <c r="A6" s="258"/>
      <c r="B6" s="259"/>
      <c r="C6" s="260"/>
      <c r="D6" s="261"/>
      <c r="E6" s="261"/>
      <c r="F6" s="261"/>
      <c r="G6" s="261"/>
      <c r="H6" s="261"/>
      <c r="I6" s="261"/>
      <c r="J6" s="261"/>
      <c r="K6" s="262"/>
    </row>
    <row r="7" spans="1:11">
      <c r="A7" s="263" t="s">
        <v>165</v>
      </c>
      <c r="B7" s="264" t="s">
        <v>222</v>
      </c>
      <c r="C7" s="265">
        <v>32858</v>
      </c>
      <c r="D7" s="266">
        <v>32359</v>
      </c>
      <c r="E7" s="266">
        <v>33644</v>
      </c>
      <c r="F7" s="267">
        <v>34170</v>
      </c>
      <c r="G7" s="267">
        <v>35971</v>
      </c>
      <c r="H7" s="267">
        <v>38688</v>
      </c>
      <c r="I7" s="267">
        <v>42108</v>
      </c>
      <c r="J7" s="267">
        <v>44208</v>
      </c>
      <c r="K7" s="268">
        <v>51723</v>
      </c>
    </row>
    <row r="8" spans="1:11">
      <c r="A8" s="263" t="s">
        <v>1107</v>
      </c>
      <c r="B8" s="269" t="s">
        <v>1073</v>
      </c>
      <c r="C8" s="270">
        <v>2368</v>
      </c>
      <c r="D8" s="271">
        <v>2129</v>
      </c>
      <c r="E8" s="271">
        <v>2107</v>
      </c>
      <c r="F8" s="272">
        <v>2509</v>
      </c>
      <c r="G8" s="272">
        <v>3227</v>
      </c>
      <c r="H8" s="272">
        <v>2997</v>
      </c>
      <c r="I8" s="272">
        <v>3288</v>
      </c>
      <c r="J8" s="272">
        <v>3083</v>
      </c>
      <c r="K8" s="273">
        <v>5995</v>
      </c>
    </row>
    <row r="9" spans="1:11">
      <c r="A9" s="263" t="s">
        <v>1108</v>
      </c>
      <c r="B9" s="269" t="s">
        <v>1074</v>
      </c>
      <c r="C9" s="270">
        <v>28843</v>
      </c>
      <c r="D9" s="271">
        <v>28559</v>
      </c>
      <c r="E9" s="271">
        <v>30103</v>
      </c>
      <c r="F9" s="272">
        <v>29956</v>
      </c>
      <c r="G9" s="272">
        <v>30847</v>
      </c>
      <c r="H9" s="272">
        <v>33905</v>
      </c>
      <c r="I9" s="272">
        <v>37029</v>
      </c>
      <c r="J9" s="272">
        <v>39218</v>
      </c>
      <c r="K9" s="273">
        <v>43234</v>
      </c>
    </row>
    <row r="10" spans="1:11">
      <c r="A10" s="263" t="s">
        <v>1109</v>
      </c>
      <c r="B10" s="269" t="s">
        <v>1075</v>
      </c>
      <c r="C10" s="270">
        <v>1647</v>
      </c>
      <c r="D10" s="271">
        <v>1671</v>
      </c>
      <c r="E10" s="271">
        <v>1434</v>
      </c>
      <c r="F10" s="272">
        <v>1705</v>
      </c>
      <c r="G10" s="272">
        <v>1897</v>
      </c>
      <c r="H10" s="272">
        <v>1786</v>
      </c>
      <c r="I10" s="272">
        <v>1791</v>
      </c>
      <c r="J10" s="272">
        <v>1907</v>
      </c>
      <c r="K10" s="273">
        <v>2494</v>
      </c>
    </row>
    <row r="11" spans="1:11">
      <c r="A11" s="263" t="s">
        <v>1110</v>
      </c>
      <c r="B11" s="264" t="s">
        <v>1076</v>
      </c>
      <c r="C11" s="265"/>
      <c r="D11" s="266"/>
      <c r="E11" s="266"/>
      <c r="F11" s="274"/>
      <c r="G11" s="274"/>
      <c r="H11" s="274"/>
      <c r="I11" s="274"/>
      <c r="J11" s="274"/>
      <c r="K11" s="275"/>
    </row>
    <row r="12" spans="1:11">
      <c r="A12" s="263" t="s">
        <v>1111</v>
      </c>
      <c r="B12" s="269" t="s">
        <v>1077</v>
      </c>
      <c r="C12" s="270">
        <v>7859</v>
      </c>
      <c r="D12" s="271">
        <v>6140</v>
      </c>
      <c r="E12" s="271">
        <v>6495</v>
      </c>
      <c r="F12" s="272">
        <v>6263</v>
      </c>
      <c r="G12" s="272">
        <v>6047</v>
      </c>
      <c r="H12" s="272">
        <v>6826</v>
      </c>
      <c r="I12" s="272">
        <v>7141</v>
      </c>
      <c r="J12" s="272">
        <v>6998</v>
      </c>
      <c r="K12" s="273">
        <v>8244</v>
      </c>
    </row>
    <row r="13" spans="1:11">
      <c r="A13" s="263" t="s">
        <v>1078</v>
      </c>
      <c r="B13" s="269" t="s">
        <v>1079</v>
      </c>
      <c r="C13" s="270">
        <v>6508</v>
      </c>
      <c r="D13" s="271">
        <v>7469</v>
      </c>
      <c r="E13" s="271">
        <v>7064</v>
      </c>
      <c r="F13" s="272">
        <v>7592</v>
      </c>
      <c r="G13" s="272">
        <v>7700</v>
      </c>
      <c r="H13" s="272">
        <v>8498</v>
      </c>
      <c r="I13" s="272">
        <v>8536</v>
      </c>
      <c r="J13" s="272">
        <v>8288</v>
      </c>
      <c r="K13" s="273">
        <v>9837</v>
      </c>
    </row>
    <row r="14" spans="1:11">
      <c r="A14" s="263" t="s">
        <v>1112</v>
      </c>
      <c r="B14" s="269" t="s">
        <v>1080</v>
      </c>
      <c r="C14" s="270">
        <v>10586</v>
      </c>
      <c r="D14" s="271">
        <v>11525</v>
      </c>
      <c r="E14" s="271">
        <v>11918</v>
      </c>
      <c r="F14" s="272">
        <v>12220</v>
      </c>
      <c r="G14" s="272">
        <v>13301</v>
      </c>
      <c r="H14" s="272">
        <v>14345</v>
      </c>
      <c r="I14" s="272">
        <v>16704</v>
      </c>
      <c r="J14" s="272">
        <v>18064</v>
      </c>
      <c r="K14" s="273">
        <v>20904</v>
      </c>
    </row>
    <row r="15" spans="1:11">
      <c r="A15" s="263" t="s">
        <v>1113</v>
      </c>
      <c r="B15" s="269" t="s">
        <v>1081</v>
      </c>
      <c r="C15" s="270">
        <v>7905</v>
      </c>
      <c r="D15" s="271">
        <v>7225</v>
      </c>
      <c r="E15" s="271">
        <v>8167</v>
      </c>
      <c r="F15" s="272">
        <v>8095</v>
      </c>
      <c r="G15" s="272">
        <v>8923</v>
      </c>
      <c r="H15" s="272">
        <v>9019</v>
      </c>
      <c r="I15" s="272">
        <v>9727</v>
      </c>
      <c r="J15" s="272">
        <v>10858</v>
      </c>
      <c r="K15" s="273">
        <v>12738</v>
      </c>
    </row>
    <row r="16" spans="1:11">
      <c r="A16" s="263" t="s">
        <v>1114</v>
      </c>
      <c r="B16" s="264" t="s">
        <v>1082</v>
      </c>
      <c r="C16" s="265"/>
      <c r="D16" s="266"/>
      <c r="E16" s="266"/>
      <c r="F16" s="274"/>
      <c r="G16" s="274"/>
      <c r="H16" s="274"/>
      <c r="I16" s="274"/>
      <c r="J16" s="274"/>
      <c r="K16" s="275"/>
    </row>
    <row r="17" spans="1:11">
      <c r="A17" s="263" t="s">
        <v>1115</v>
      </c>
      <c r="B17" s="269" t="s">
        <v>1083</v>
      </c>
      <c r="C17" s="270">
        <v>4147</v>
      </c>
      <c r="D17" s="271">
        <v>5123</v>
      </c>
      <c r="E17" s="271">
        <v>5216</v>
      </c>
      <c r="F17" s="272">
        <v>5148</v>
      </c>
      <c r="G17" s="272">
        <v>5006.4681</v>
      </c>
      <c r="H17" s="272">
        <v>5169</v>
      </c>
      <c r="I17" s="272">
        <v>5868</v>
      </c>
      <c r="J17" s="272">
        <v>6170</v>
      </c>
      <c r="K17" s="276">
        <v>7354</v>
      </c>
    </row>
    <row r="18" spans="1:11">
      <c r="A18" s="277"/>
      <c r="B18" s="269" t="s">
        <v>1084</v>
      </c>
      <c r="C18" s="270"/>
      <c r="D18" s="271"/>
      <c r="E18" s="271"/>
      <c r="F18" s="272"/>
      <c r="G18" s="272"/>
      <c r="H18" s="272"/>
      <c r="I18" s="272"/>
      <c r="J18" s="272"/>
      <c r="K18" s="276"/>
    </row>
    <row r="19" spans="1:11">
      <c r="A19" s="263" t="s">
        <v>1116</v>
      </c>
      <c r="B19" s="269" t="s">
        <v>1085</v>
      </c>
      <c r="C19" s="270">
        <v>600</v>
      </c>
      <c r="D19" s="271">
        <v>1004</v>
      </c>
      <c r="E19" s="271">
        <v>1022</v>
      </c>
      <c r="F19" s="272">
        <v>1243</v>
      </c>
      <c r="G19" s="272">
        <v>1844.6506000000002</v>
      </c>
      <c r="H19" s="272">
        <v>1225</v>
      </c>
      <c r="I19" s="272">
        <v>1568</v>
      </c>
      <c r="J19" s="272">
        <v>1594</v>
      </c>
      <c r="K19" s="276">
        <v>1728</v>
      </c>
    </row>
    <row r="20" spans="1:11">
      <c r="A20" s="263" t="s">
        <v>2192</v>
      </c>
      <c r="B20" s="269" t="s">
        <v>1086</v>
      </c>
      <c r="C20" s="270">
        <v>5334</v>
      </c>
      <c r="D20" s="271">
        <v>5054</v>
      </c>
      <c r="E20" s="271">
        <v>6164</v>
      </c>
      <c r="F20" s="272">
        <v>5338.1592000000001</v>
      </c>
      <c r="G20" s="272">
        <v>5836.2524000000012</v>
      </c>
      <c r="H20" s="272">
        <v>6824</v>
      </c>
      <c r="I20" s="272">
        <v>7526</v>
      </c>
      <c r="J20" s="272">
        <v>8107</v>
      </c>
      <c r="K20" s="276">
        <v>9683</v>
      </c>
    </row>
    <row r="21" spans="1:11">
      <c r="A21" s="278" t="s">
        <v>1118</v>
      </c>
      <c r="B21" s="269" t="s">
        <v>1087</v>
      </c>
      <c r="C21" s="270">
        <v>1279</v>
      </c>
      <c r="D21" s="271">
        <v>1274</v>
      </c>
      <c r="E21" s="271">
        <v>1297</v>
      </c>
      <c r="F21" s="272">
        <v>1413.9232</v>
      </c>
      <c r="G21" s="272">
        <v>1397.3691000000001</v>
      </c>
      <c r="H21" s="272">
        <v>1522</v>
      </c>
      <c r="I21" s="272">
        <v>2647</v>
      </c>
      <c r="J21" s="272">
        <v>2635</v>
      </c>
      <c r="K21" s="276">
        <v>2629</v>
      </c>
    </row>
    <row r="22" spans="1:11">
      <c r="A22" s="277" t="s">
        <v>1117</v>
      </c>
      <c r="B22" s="269" t="s">
        <v>1088</v>
      </c>
      <c r="C22" s="270"/>
      <c r="D22" s="271"/>
      <c r="E22" s="271"/>
      <c r="F22" s="272"/>
      <c r="G22" s="272"/>
      <c r="H22" s="272"/>
      <c r="I22" s="272"/>
      <c r="J22" s="272"/>
      <c r="K22" s="276"/>
    </row>
    <row r="23" spans="1:11">
      <c r="A23" s="263" t="s">
        <v>1119</v>
      </c>
      <c r="B23" s="269" t="s">
        <v>1089</v>
      </c>
      <c r="C23" s="270">
        <v>1189</v>
      </c>
      <c r="D23" s="271">
        <v>1334</v>
      </c>
      <c r="E23" s="271">
        <v>1358</v>
      </c>
      <c r="F23" s="272">
        <v>1201.2356</v>
      </c>
      <c r="G23" s="272">
        <v>1295.5740000000001</v>
      </c>
      <c r="H23" s="272">
        <v>1251</v>
      </c>
      <c r="I23" s="272">
        <v>1376</v>
      </c>
      <c r="J23" s="272">
        <v>1583</v>
      </c>
      <c r="K23" s="276">
        <v>1760</v>
      </c>
    </row>
    <row r="24" spans="1:11">
      <c r="A24" s="278" t="s">
        <v>1121</v>
      </c>
      <c r="B24" s="269" t="s">
        <v>1090</v>
      </c>
      <c r="C24" s="270">
        <v>1963</v>
      </c>
      <c r="D24" s="271">
        <v>1641</v>
      </c>
      <c r="E24" s="271">
        <v>1671</v>
      </c>
      <c r="F24" s="272">
        <v>1476.8308</v>
      </c>
      <c r="G24" s="272">
        <v>1499.1642000000002</v>
      </c>
      <c r="H24" s="272">
        <v>1548</v>
      </c>
      <c r="I24" s="272">
        <v>1704</v>
      </c>
      <c r="J24" s="272">
        <v>1645</v>
      </c>
      <c r="K24" s="276">
        <v>2154</v>
      </c>
    </row>
    <row r="25" spans="1:11">
      <c r="A25" s="277" t="s">
        <v>1120</v>
      </c>
      <c r="B25" s="269" t="s">
        <v>1091</v>
      </c>
      <c r="C25" s="270"/>
      <c r="D25" s="271"/>
      <c r="E25" s="271"/>
      <c r="F25" s="272"/>
      <c r="G25" s="272"/>
      <c r="H25" s="272"/>
      <c r="I25" s="272"/>
      <c r="J25" s="272"/>
      <c r="K25" s="276"/>
    </row>
    <row r="26" spans="1:11">
      <c r="A26" s="278" t="s">
        <v>1123</v>
      </c>
      <c r="B26" s="279" t="s">
        <v>1092</v>
      </c>
      <c r="C26" s="270">
        <v>152</v>
      </c>
      <c r="D26" s="271">
        <v>109</v>
      </c>
      <c r="E26" s="271">
        <v>111</v>
      </c>
      <c r="F26" s="272">
        <v>105</v>
      </c>
      <c r="G26" s="272">
        <v>92.540999999999997</v>
      </c>
      <c r="H26" s="272">
        <v>48</v>
      </c>
      <c r="I26" s="272">
        <v>146</v>
      </c>
      <c r="J26" s="272">
        <v>115</v>
      </c>
      <c r="K26" s="276">
        <v>139</v>
      </c>
    </row>
    <row r="27" spans="1:11">
      <c r="A27" s="277" t="s">
        <v>1122</v>
      </c>
      <c r="B27" s="269" t="s">
        <v>1093</v>
      </c>
      <c r="C27" s="270"/>
      <c r="D27" s="271"/>
      <c r="E27" s="271"/>
      <c r="F27" s="272"/>
      <c r="G27" s="272"/>
      <c r="H27" s="272"/>
      <c r="I27" s="272"/>
      <c r="J27" s="272"/>
      <c r="K27" s="276"/>
    </row>
    <row r="28" spans="1:11">
      <c r="A28" s="277" t="s">
        <v>1125</v>
      </c>
      <c r="B28" s="279" t="s">
        <v>1094</v>
      </c>
      <c r="C28" s="270">
        <v>244</v>
      </c>
      <c r="D28" s="271">
        <v>175</v>
      </c>
      <c r="E28" s="271">
        <v>178</v>
      </c>
      <c r="F28" s="272">
        <v>104.84599999999999</v>
      </c>
      <c r="G28" s="272">
        <v>61.694000000000003</v>
      </c>
      <c r="H28" s="272">
        <v>96</v>
      </c>
      <c r="I28" s="272">
        <v>82</v>
      </c>
      <c r="J28" s="272">
        <v>98</v>
      </c>
      <c r="K28" s="276">
        <v>210</v>
      </c>
    </row>
    <row r="29" spans="1:11">
      <c r="A29" s="263" t="s">
        <v>1133</v>
      </c>
      <c r="B29" s="269" t="s">
        <v>1095</v>
      </c>
      <c r="C29" s="270">
        <v>176</v>
      </c>
      <c r="D29" s="271">
        <v>72</v>
      </c>
      <c r="E29" s="271">
        <v>73</v>
      </c>
      <c r="F29" s="272">
        <v>56.916400000000003</v>
      </c>
      <c r="G29" s="272">
        <v>43.185800000000008</v>
      </c>
      <c r="H29" s="272">
        <v>30</v>
      </c>
      <c r="I29" s="272">
        <v>52</v>
      </c>
      <c r="J29" s="272">
        <v>36</v>
      </c>
      <c r="K29" s="276">
        <v>65</v>
      </c>
    </row>
    <row r="30" spans="1:11">
      <c r="A30" s="277" t="s">
        <v>1134</v>
      </c>
      <c r="B30" s="279" t="s">
        <v>1096</v>
      </c>
      <c r="C30" s="280"/>
      <c r="D30" s="281"/>
      <c r="E30" s="271">
        <v>4311</v>
      </c>
      <c r="F30" s="272">
        <v>4284</v>
      </c>
      <c r="G30" s="272">
        <v>4022.4487999999997</v>
      </c>
      <c r="H30" s="272">
        <v>3968</v>
      </c>
      <c r="I30" s="272">
        <v>4571</v>
      </c>
      <c r="J30" s="272">
        <v>4783</v>
      </c>
      <c r="K30" s="276">
        <v>2660</v>
      </c>
    </row>
    <row r="31" spans="1:11">
      <c r="A31" s="278" t="s">
        <v>1127</v>
      </c>
      <c r="B31" s="269" t="s">
        <v>1097</v>
      </c>
      <c r="C31" s="270">
        <v>580</v>
      </c>
      <c r="D31" s="271">
        <v>655</v>
      </c>
      <c r="E31" s="271">
        <v>667</v>
      </c>
      <c r="F31" s="272">
        <v>1010</v>
      </c>
      <c r="G31" s="272">
        <v>1027.2051000000001</v>
      </c>
      <c r="H31" s="272">
        <v>987</v>
      </c>
      <c r="I31" s="272">
        <v>1077</v>
      </c>
      <c r="J31" s="272">
        <v>1192</v>
      </c>
      <c r="K31" s="276">
        <v>1467</v>
      </c>
    </row>
    <row r="32" spans="1:11">
      <c r="A32" s="277" t="s">
        <v>1126</v>
      </c>
      <c r="B32" s="269" t="s">
        <v>1098</v>
      </c>
      <c r="C32" s="270"/>
      <c r="D32" s="271"/>
      <c r="E32" s="271"/>
      <c r="F32" s="272"/>
      <c r="G32" s="272"/>
      <c r="H32" s="272"/>
      <c r="I32" s="272"/>
      <c r="J32" s="272"/>
      <c r="K32" s="276"/>
    </row>
    <row r="33" spans="1:11">
      <c r="A33" s="263" t="s">
        <v>1128</v>
      </c>
      <c r="B33" s="269" t="s">
        <v>1099</v>
      </c>
      <c r="C33" s="270">
        <v>404</v>
      </c>
      <c r="D33" s="271">
        <v>407</v>
      </c>
      <c r="E33" s="271">
        <v>414</v>
      </c>
      <c r="F33" s="272">
        <v>162</v>
      </c>
      <c r="G33" s="272">
        <v>166.57380000000001</v>
      </c>
      <c r="H33" s="272">
        <v>296</v>
      </c>
      <c r="I33" s="272">
        <v>187</v>
      </c>
      <c r="J33" s="272">
        <v>187</v>
      </c>
      <c r="K33" s="276">
        <v>275</v>
      </c>
    </row>
    <row r="34" spans="1:11">
      <c r="A34" s="263" t="s">
        <v>1129</v>
      </c>
      <c r="B34" s="269" t="s">
        <v>1100</v>
      </c>
      <c r="C34" s="270">
        <v>6009</v>
      </c>
      <c r="D34" s="271">
        <v>5834</v>
      </c>
      <c r="E34" s="271">
        <v>5940</v>
      </c>
      <c r="F34" s="272">
        <v>6820.9811999999993</v>
      </c>
      <c r="G34" s="272">
        <v>6894.3045000000011</v>
      </c>
      <c r="H34" s="272">
        <v>7155</v>
      </c>
      <c r="I34" s="272">
        <v>7622</v>
      </c>
      <c r="J34" s="272">
        <v>8369</v>
      </c>
      <c r="K34" s="276">
        <v>9802</v>
      </c>
    </row>
    <row r="35" spans="1:11">
      <c r="A35" s="277" t="s">
        <v>1131</v>
      </c>
      <c r="B35" s="269" t="s">
        <v>1101</v>
      </c>
      <c r="C35" s="270">
        <v>456</v>
      </c>
      <c r="D35" s="271">
        <v>253</v>
      </c>
      <c r="E35" s="271">
        <v>263</v>
      </c>
      <c r="F35" s="272">
        <v>318</v>
      </c>
      <c r="G35" s="272">
        <v>240.60659999999999</v>
      </c>
      <c r="H35" s="272">
        <v>304</v>
      </c>
      <c r="I35" s="272">
        <v>342</v>
      </c>
      <c r="J35" s="272">
        <v>309</v>
      </c>
      <c r="K35" s="276">
        <v>498</v>
      </c>
    </row>
    <row r="36" spans="1:11">
      <c r="A36" s="278" t="s">
        <v>1130</v>
      </c>
      <c r="B36" s="269" t="s">
        <v>1102</v>
      </c>
      <c r="C36" s="270"/>
      <c r="D36" s="271"/>
      <c r="E36" s="271"/>
      <c r="F36" s="272"/>
      <c r="G36" s="272"/>
      <c r="H36" s="272"/>
      <c r="I36" s="272"/>
      <c r="J36" s="272"/>
      <c r="K36" s="276"/>
    </row>
    <row r="37" spans="1:11">
      <c r="A37" s="277" t="s">
        <v>2177</v>
      </c>
      <c r="B37" s="279" t="s">
        <v>1103</v>
      </c>
      <c r="C37" s="270">
        <v>501</v>
      </c>
      <c r="D37" s="271">
        <v>649</v>
      </c>
      <c r="E37" s="271">
        <v>661</v>
      </c>
      <c r="F37" s="272">
        <v>207</v>
      </c>
      <c r="G37" s="272">
        <v>326.97820000000002</v>
      </c>
      <c r="H37" s="272">
        <v>375</v>
      </c>
      <c r="I37" s="272">
        <v>423</v>
      </c>
      <c r="J37" s="272">
        <v>561</v>
      </c>
      <c r="K37" s="276">
        <v>618</v>
      </c>
    </row>
    <row r="38" spans="1:11">
      <c r="A38" s="263" t="s">
        <v>1132</v>
      </c>
      <c r="B38" s="269" t="s">
        <v>1081</v>
      </c>
      <c r="C38" s="270">
        <v>3655</v>
      </c>
      <c r="D38" s="271">
        <v>741</v>
      </c>
      <c r="E38" s="271">
        <v>757</v>
      </c>
      <c r="F38" s="272">
        <v>1066</v>
      </c>
      <c r="G38" s="272">
        <v>1092</v>
      </c>
      <c r="H38" s="272">
        <v>3107</v>
      </c>
      <c r="I38" s="272">
        <v>1838</v>
      </c>
      <c r="J38" s="272">
        <v>1834</v>
      </c>
      <c r="K38" s="276">
        <v>2192</v>
      </c>
    </row>
    <row r="39" spans="1:11" ht="14.25" thickBot="1">
      <c r="A39" s="282"/>
      <c r="B39" s="283"/>
      <c r="C39" s="284"/>
      <c r="D39" s="285"/>
      <c r="E39" s="285"/>
      <c r="F39" s="286"/>
      <c r="G39" s="286"/>
      <c r="H39" s="286"/>
      <c r="I39" s="286"/>
      <c r="J39" s="286"/>
      <c r="K39" s="287"/>
    </row>
    <row r="40" spans="1:11">
      <c r="A40" s="288"/>
      <c r="B40" s="289"/>
      <c r="C40" s="289"/>
      <c r="D40" s="289"/>
      <c r="E40" s="289"/>
      <c r="F40" s="289"/>
      <c r="G40" s="289"/>
      <c r="H40" s="289"/>
      <c r="I40" s="289"/>
      <c r="J40" s="289"/>
      <c r="K40" s="290"/>
    </row>
    <row r="41" spans="1:11" ht="14.25" thickBot="1">
      <c r="A41" s="291"/>
      <c r="B41" s="292"/>
      <c r="C41" s="292"/>
      <c r="D41" s="292"/>
      <c r="E41" s="292"/>
      <c r="F41" s="292"/>
      <c r="G41" s="292"/>
      <c r="H41" s="292"/>
      <c r="I41" s="292"/>
      <c r="J41" s="292"/>
      <c r="K41" s="293"/>
    </row>
  </sheetData>
  <mergeCells count="3">
    <mergeCell ref="A1:K1"/>
    <mergeCell ref="A2:K2"/>
    <mergeCell ref="J4:K4"/>
  </mergeCells>
  <phoneticPr fontId="2" type="noConversion"/>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selection sqref="A1:L1"/>
    </sheetView>
  </sheetViews>
  <sheetFormatPr defaultRowHeight="13.5"/>
  <cols>
    <col min="1" max="1" width="18.625" style="2" customWidth="1"/>
    <col min="2" max="2" width="26.375" style="2" customWidth="1"/>
    <col min="3" max="11" width="8.625" style="2" customWidth="1"/>
    <col min="12" max="16384" width="9" style="2"/>
  </cols>
  <sheetData>
    <row r="1" spans="1:11" ht="18.75">
      <c r="A1" s="220" t="s">
        <v>1152</v>
      </c>
      <c r="B1" s="220"/>
      <c r="C1" s="220"/>
      <c r="D1" s="220"/>
      <c r="E1" s="220"/>
      <c r="F1" s="220"/>
      <c r="G1" s="220"/>
      <c r="H1" s="220"/>
      <c r="I1" s="220"/>
      <c r="J1" s="220"/>
      <c r="K1" s="220"/>
    </row>
    <row r="2" spans="1:11" ht="18.75">
      <c r="A2" s="221" t="s">
        <v>1135</v>
      </c>
      <c r="B2" s="221"/>
      <c r="C2" s="221"/>
      <c r="D2" s="221"/>
      <c r="E2" s="221"/>
      <c r="F2" s="221"/>
      <c r="G2" s="221"/>
      <c r="H2" s="221"/>
      <c r="I2" s="221"/>
      <c r="J2" s="221"/>
      <c r="K2" s="221"/>
    </row>
    <row r="3" spans="1:11" ht="18.75">
      <c r="A3" s="55"/>
      <c r="B3" s="55"/>
      <c r="C3" s="55"/>
      <c r="D3" s="55"/>
      <c r="E3" s="55"/>
      <c r="F3" s="55"/>
      <c r="G3" s="55"/>
      <c r="H3" s="55"/>
      <c r="I3" s="55"/>
      <c r="J3" s="55"/>
      <c r="K3" s="55"/>
    </row>
    <row r="4" spans="1:11" ht="14.25" thickBot="1">
      <c r="A4" s="76" t="s">
        <v>106</v>
      </c>
      <c r="B4" s="173"/>
      <c r="C4" s="173"/>
      <c r="D4" s="143"/>
      <c r="E4" s="143"/>
      <c r="F4" s="173"/>
      <c r="G4" s="173"/>
      <c r="H4" s="207"/>
      <c r="I4" s="207"/>
      <c r="J4" s="56" t="s">
        <v>1136</v>
      </c>
      <c r="K4" s="56"/>
    </row>
    <row r="5" spans="1:11">
      <c r="A5" s="208" t="s">
        <v>196</v>
      </c>
      <c r="B5" s="222" t="s">
        <v>1137</v>
      </c>
      <c r="C5" s="223">
        <v>2000</v>
      </c>
      <c r="D5" s="223">
        <v>2005</v>
      </c>
      <c r="E5" s="223">
        <v>2006</v>
      </c>
      <c r="F5" s="223">
        <v>2007</v>
      </c>
      <c r="G5" s="223">
        <v>2008</v>
      </c>
      <c r="H5" s="223">
        <v>2009</v>
      </c>
      <c r="I5" s="223">
        <v>2010</v>
      </c>
      <c r="J5" s="223">
        <v>2011</v>
      </c>
      <c r="K5" s="223">
        <v>2012</v>
      </c>
    </row>
    <row r="6" spans="1:11">
      <c r="A6" s="224"/>
      <c r="B6" s="224"/>
      <c r="C6" s="225"/>
      <c r="D6" s="226"/>
      <c r="E6" s="226"/>
      <c r="F6" s="226"/>
      <c r="G6" s="226"/>
      <c r="H6" s="226"/>
      <c r="I6" s="226"/>
      <c r="J6" s="226"/>
      <c r="K6" s="226"/>
    </row>
    <row r="7" spans="1:11">
      <c r="A7" s="63" t="s">
        <v>1153</v>
      </c>
      <c r="B7" s="212" t="s">
        <v>222</v>
      </c>
      <c r="C7" s="227">
        <v>292</v>
      </c>
      <c r="D7" s="228">
        <v>321</v>
      </c>
      <c r="E7" s="228">
        <v>329</v>
      </c>
      <c r="F7" s="228">
        <v>352</v>
      </c>
      <c r="G7" s="228">
        <v>348</v>
      </c>
      <c r="H7" s="228">
        <v>374</v>
      </c>
      <c r="I7" s="228">
        <v>356</v>
      </c>
      <c r="J7" s="228">
        <v>384</v>
      </c>
      <c r="K7" s="228">
        <v>337</v>
      </c>
    </row>
    <row r="8" spans="1:11">
      <c r="A8" s="229" t="s">
        <v>1154</v>
      </c>
      <c r="B8" s="212" t="s">
        <v>1138</v>
      </c>
      <c r="C8" s="227">
        <v>2</v>
      </c>
      <c r="D8" s="228">
        <v>2</v>
      </c>
      <c r="E8" s="228">
        <v>1</v>
      </c>
      <c r="F8" s="228">
        <v>2</v>
      </c>
      <c r="G8" s="228">
        <v>2</v>
      </c>
      <c r="H8" s="228">
        <v>2</v>
      </c>
      <c r="I8" s="228">
        <v>2</v>
      </c>
      <c r="J8" s="228">
        <v>2</v>
      </c>
      <c r="K8" s="228">
        <v>2</v>
      </c>
    </row>
    <row r="9" spans="1:11">
      <c r="A9" s="230" t="s">
        <v>1155</v>
      </c>
      <c r="B9" s="212" t="s">
        <v>1139</v>
      </c>
      <c r="C9" s="227"/>
      <c r="D9" s="228"/>
      <c r="E9" s="228"/>
      <c r="F9" s="228"/>
      <c r="G9" s="228"/>
      <c r="H9" s="228"/>
      <c r="I9" s="228"/>
      <c r="J9" s="228"/>
      <c r="K9" s="228"/>
    </row>
    <row r="10" spans="1:11">
      <c r="A10" s="129" t="s">
        <v>1156</v>
      </c>
      <c r="B10" s="231" t="s">
        <v>1140</v>
      </c>
      <c r="C10" s="227">
        <v>250</v>
      </c>
      <c r="D10" s="228">
        <v>236</v>
      </c>
      <c r="E10" s="228">
        <v>241</v>
      </c>
      <c r="F10" s="228">
        <v>255</v>
      </c>
      <c r="G10" s="228">
        <v>254</v>
      </c>
      <c r="H10" s="228">
        <v>282</v>
      </c>
      <c r="I10" s="228">
        <v>273</v>
      </c>
      <c r="J10" s="228">
        <v>283</v>
      </c>
      <c r="K10" s="228">
        <v>212</v>
      </c>
    </row>
    <row r="11" spans="1:11">
      <c r="A11" s="232" t="s">
        <v>1157</v>
      </c>
      <c r="B11" s="231" t="s">
        <v>1141</v>
      </c>
      <c r="C11" s="227"/>
      <c r="D11" s="228"/>
      <c r="E11" s="228"/>
      <c r="F11" s="228"/>
      <c r="G11" s="228"/>
      <c r="H11" s="228"/>
      <c r="I11" s="228"/>
      <c r="J11" s="228"/>
      <c r="K11" s="228"/>
    </row>
    <row r="12" spans="1:11">
      <c r="A12" s="63" t="s">
        <v>1158</v>
      </c>
      <c r="B12" s="232" t="s">
        <v>1142</v>
      </c>
      <c r="C12" s="233"/>
      <c r="D12" s="234"/>
      <c r="E12" s="234">
        <v>1</v>
      </c>
      <c r="F12" s="234">
        <v>1</v>
      </c>
      <c r="G12" s="234">
        <v>3</v>
      </c>
      <c r="H12" s="234">
        <v>3</v>
      </c>
      <c r="I12" s="234">
        <v>3</v>
      </c>
      <c r="J12" s="234">
        <v>1</v>
      </c>
      <c r="K12" s="234">
        <v>3</v>
      </c>
    </row>
    <row r="13" spans="1:11">
      <c r="A13" s="63" t="s">
        <v>1159</v>
      </c>
      <c r="B13" s="232" t="s">
        <v>1143</v>
      </c>
      <c r="C13" s="233">
        <v>22</v>
      </c>
      <c r="D13" s="234">
        <v>18</v>
      </c>
      <c r="E13" s="234">
        <v>20</v>
      </c>
      <c r="F13" s="234">
        <v>19</v>
      </c>
      <c r="G13" s="234">
        <v>26</v>
      </c>
      <c r="H13" s="234">
        <v>17</v>
      </c>
      <c r="I13" s="234">
        <v>31</v>
      </c>
      <c r="J13" s="234">
        <v>20</v>
      </c>
      <c r="K13" s="234">
        <v>22</v>
      </c>
    </row>
    <row r="14" spans="1:11">
      <c r="A14" s="63" t="s">
        <v>1160</v>
      </c>
      <c r="B14" s="232" t="s">
        <v>1144</v>
      </c>
      <c r="C14" s="233">
        <v>228</v>
      </c>
      <c r="D14" s="234">
        <v>218</v>
      </c>
      <c r="E14" s="234">
        <v>220</v>
      </c>
      <c r="F14" s="234">
        <v>235</v>
      </c>
      <c r="G14" s="234">
        <v>225</v>
      </c>
      <c r="H14" s="234">
        <v>262</v>
      </c>
      <c r="I14" s="234">
        <v>239</v>
      </c>
      <c r="J14" s="234">
        <v>262</v>
      </c>
      <c r="K14" s="234">
        <v>187</v>
      </c>
    </row>
    <row r="15" spans="1:11">
      <c r="A15" s="63" t="s">
        <v>1161</v>
      </c>
      <c r="B15" s="231" t="s">
        <v>1145</v>
      </c>
      <c r="C15" s="227">
        <v>23</v>
      </c>
      <c r="D15" s="228">
        <v>40</v>
      </c>
      <c r="E15" s="228">
        <v>56</v>
      </c>
      <c r="F15" s="228">
        <v>51</v>
      </c>
      <c r="G15" s="228">
        <v>55</v>
      </c>
      <c r="H15" s="228">
        <v>55</v>
      </c>
      <c r="I15" s="228">
        <v>46</v>
      </c>
      <c r="J15" s="228">
        <v>55</v>
      </c>
      <c r="K15" s="228">
        <v>77</v>
      </c>
    </row>
    <row r="16" spans="1:11">
      <c r="A16" s="63" t="s">
        <v>1159</v>
      </c>
      <c r="B16" s="232" t="s">
        <v>1143</v>
      </c>
      <c r="C16" s="233"/>
      <c r="D16" s="234">
        <v>1</v>
      </c>
      <c r="E16" s="234">
        <v>1</v>
      </c>
      <c r="F16" s="234">
        <v>1</v>
      </c>
      <c r="G16" s="234">
        <v>3</v>
      </c>
      <c r="H16" s="234">
        <v>2</v>
      </c>
      <c r="I16" s="234">
        <v>2</v>
      </c>
      <c r="J16" s="234">
        <v>2</v>
      </c>
      <c r="K16" s="234">
        <v>3</v>
      </c>
    </row>
    <row r="17" spans="1:11">
      <c r="A17" s="63" t="s">
        <v>1160</v>
      </c>
      <c r="B17" s="232" t="s">
        <v>1146</v>
      </c>
      <c r="C17" s="233">
        <v>23</v>
      </c>
      <c r="D17" s="234">
        <v>39</v>
      </c>
      <c r="E17" s="234">
        <v>55</v>
      </c>
      <c r="F17" s="234">
        <v>50</v>
      </c>
      <c r="G17" s="234">
        <v>52</v>
      </c>
      <c r="H17" s="234">
        <v>53</v>
      </c>
      <c r="I17" s="234">
        <v>44</v>
      </c>
      <c r="J17" s="234">
        <v>53</v>
      </c>
      <c r="K17" s="234">
        <v>74</v>
      </c>
    </row>
    <row r="18" spans="1:11">
      <c r="A18" s="63" t="s">
        <v>1162</v>
      </c>
      <c r="B18" s="231" t="s">
        <v>1147</v>
      </c>
      <c r="C18" s="227">
        <v>15</v>
      </c>
      <c r="D18" s="228">
        <v>38</v>
      </c>
      <c r="E18" s="228">
        <v>29</v>
      </c>
      <c r="F18" s="228">
        <v>39</v>
      </c>
      <c r="G18" s="228">
        <v>34</v>
      </c>
      <c r="H18" s="228">
        <v>28</v>
      </c>
      <c r="I18" s="228">
        <v>30</v>
      </c>
      <c r="J18" s="228">
        <v>36</v>
      </c>
      <c r="K18" s="228">
        <v>41</v>
      </c>
    </row>
    <row r="19" spans="1:11">
      <c r="A19" s="232"/>
      <c r="B19" s="231" t="s">
        <v>1148</v>
      </c>
      <c r="C19" s="227"/>
      <c r="D19" s="228"/>
      <c r="E19" s="228"/>
      <c r="F19" s="228"/>
      <c r="G19" s="228"/>
      <c r="H19" s="228"/>
      <c r="I19" s="228"/>
      <c r="J19" s="228"/>
      <c r="K19" s="228"/>
    </row>
    <row r="20" spans="1:11">
      <c r="A20" s="32" t="s">
        <v>1159</v>
      </c>
      <c r="B20" s="232" t="s">
        <v>1149</v>
      </c>
      <c r="C20" s="233"/>
      <c r="D20" s="234"/>
      <c r="E20" s="234">
        <v>2</v>
      </c>
      <c r="F20" s="234"/>
      <c r="G20" s="234"/>
      <c r="H20" s="234">
        <v>1</v>
      </c>
      <c r="I20" s="234"/>
      <c r="J20" s="234"/>
      <c r="K20" s="234"/>
    </row>
    <row r="21" spans="1:11">
      <c r="A21" s="32" t="s">
        <v>1160</v>
      </c>
      <c r="B21" s="232" t="s">
        <v>1144</v>
      </c>
      <c r="C21" s="233">
        <v>15</v>
      </c>
      <c r="D21" s="234">
        <v>38</v>
      </c>
      <c r="E21" s="234">
        <v>27</v>
      </c>
      <c r="F21" s="234">
        <v>39</v>
      </c>
      <c r="G21" s="234">
        <v>34</v>
      </c>
      <c r="H21" s="234">
        <v>27</v>
      </c>
      <c r="I21" s="234">
        <v>30</v>
      </c>
      <c r="J21" s="234">
        <v>36</v>
      </c>
      <c r="K21" s="234">
        <v>41</v>
      </c>
    </row>
    <row r="22" spans="1:11">
      <c r="A22" s="232" t="s">
        <v>1163</v>
      </c>
      <c r="B22" s="231" t="s">
        <v>1150</v>
      </c>
      <c r="C22" s="227">
        <v>2</v>
      </c>
      <c r="D22" s="228">
        <v>5</v>
      </c>
      <c r="E22" s="228">
        <v>2</v>
      </c>
      <c r="F22" s="228">
        <v>5</v>
      </c>
      <c r="G22" s="228">
        <v>3</v>
      </c>
      <c r="H22" s="228">
        <v>7</v>
      </c>
      <c r="I22" s="228">
        <v>5</v>
      </c>
      <c r="J22" s="228">
        <v>8</v>
      </c>
      <c r="K22" s="228">
        <v>5</v>
      </c>
    </row>
    <row r="23" spans="1:11">
      <c r="A23" s="232" t="s">
        <v>1164</v>
      </c>
      <c r="B23" s="231" t="s">
        <v>1151</v>
      </c>
      <c r="C23" s="227"/>
      <c r="D23" s="228"/>
      <c r="E23" s="228"/>
      <c r="F23" s="228"/>
      <c r="G23" s="228"/>
      <c r="H23" s="228"/>
      <c r="I23" s="228"/>
      <c r="J23" s="228"/>
      <c r="K23" s="228"/>
    </row>
    <row r="24" spans="1:11" ht="14.25" thickBot="1">
      <c r="A24" s="235"/>
      <c r="B24" s="236"/>
      <c r="C24" s="237"/>
      <c r="D24" s="238"/>
      <c r="E24" s="238"/>
      <c r="F24" s="238"/>
      <c r="G24" s="238"/>
      <c r="H24" s="238"/>
      <c r="I24" s="238"/>
      <c r="J24" s="238"/>
      <c r="K24" s="238"/>
    </row>
    <row r="25" spans="1:11" ht="14.25">
      <c r="A25" s="219"/>
      <c r="B25" s="219"/>
      <c r="C25" s="219"/>
      <c r="D25" s="219"/>
      <c r="E25" s="219"/>
      <c r="F25" s="219"/>
      <c r="G25" s="219"/>
      <c r="H25" s="219"/>
      <c r="I25" s="219"/>
      <c r="J25" s="219"/>
      <c r="K25" s="219"/>
    </row>
  </sheetData>
  <mergeCells count="3">
    <mergeCell ref="A1:K1"/>
    <mergeCell ref="A2:K2"/>
    <mergeCell ref="J4:K4"/>
  </mergeCells>
  <phoneticPr fontId="2" type="noConversion"/>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workbookViewId="0">
      <selection sqref="A1:L1"/>
    </sheetView>
  </sheetViews>
  <sheetFormatPr defaultRowHeight="13.5"/>
  <cols>
    <col min="1" max="1" width="18.75" style="2" customWidth="1"/>
    <col min="2" max="2" width="29.25" style="2" customWidth="1"/>
    <col min="3" max="11" width="6.75" style="2" customWidth="1"/>
    <col min="12" max="16384" width="9" style="2"/>
  </cols>
  <sheetData>
    <row r="1" spans="1:11" ht="18.75">
      <c r="A1" s="206" t="s">
        <v>1210</v>
      </c>
      <c r="B1" s="206"/>
      <c r="C1" s="206"/>
      <c r="D1" s="206"/>
      <c r="E1" s="206"/>
      <c r="F1" s="206"/>
      <c r="G1" s="206"/>
      <c r="H1" s="206"/>
      <c r="I1" s="206"/>
      <c r="J1" s="206"/>
      <c r="K1" s="206"/>
    </row>
    <row r="2" spans="1:11" ht="18.75">
      <c r="A2" s="206" t="s">
        <v>1165</v>
      </c>
      <c r="B2" s="206"/>
      <c r="C2" s="206"/>
      <c r="D2" s="206"/>
      <c r="E2" s="206"/>
      <c r="F2" s="206"/>
      <c r="G2" s="206"/>
      <c r="H2" s="206"/>
      <c r="I2" s="206"/>
      <c r="J2" s="206"/>
      <c r="K2" s="206"/>
    </row>
    <row r="3" spans="1:11" ht="18.75">
      <c r="A3" s="55"/>
      <c r="B3" s="55"/>
      <c r="C3" s="55"/>
      <c r="D3" s="55"/>
      <c r="E3" s="55"/>
      <c r="F3" s="55"/>
      <c r="G3" s="55"/>
      <c r="H3" s="55"/>
      <c r="I3" s="55"/>
      <c r="J3" s="55"/>
      <c r="K3" s="55"/>
    </row>
    <row r="4" spans="1:11" ht="14.25" thickBot="1">
      <c r="A4" s="76" t="s">
        <v>106</v>
      </c>
      <c r="B4" s="173"/>
      <c r="C4" s="173"/>
      <c r="D4" s="143"/>
      <c r="E4" s="143"/>
      <c r="F4" s="173"/>
      <c r="G4" s="173"/>
      <c r="H4" s="207"/>
      <c r="I4" s="207"/>
      <c r="J4" s="56" t="s">
        <v>1166</v>
      </c>
      <c r="K4" s="56"/>
    </row>
    <row r="5" spans="1:11">
      <c r="A5" s="208" t="s">
        <v>196</v>
      </c>
      <c r="B5" s="209" t="s">
        <v>1167</v>
      </c>
      <c r="C5" s="210">
        <v>2000</v>
      </c>
      <c r="D5" s="210">
        <v>2005</v>
      </c>
      <c r="E5" s="210">
        <v>2006</v>
      </c>
      <c r="F5" s="210">
        <v>2007</v>
      </c>
      <c r="G5" s="210">
        <v>2008</v>
      </c>
      <c r="H5" s="210">
        <v>2009</v>
      </c>
      <c r="I5" s="210">
        <v>2010</v>
      </c>
      <c r="J5" s="210">
        <v>2011</v>
      </c>
      <c r="K5" s="210">
        <v>2012</v>
      </c>
    </row>
    <row r="6" spans="1:11">
      <c r="A6" s="211"/>
      <c r="B6" s="211"/>
      <c r="C6" s="26"/>
      <c r="D6" s="27"/>
      <c r="E6" s="27"/>
      <c r="F6" s="27"/>
      <c r="G6" s="27"/>
      <c r="H6" s="27"/>
      <c r="I6" s="27"/>
      <c r="J6" s="27"/>
      <c r="K6" s="27"/>
    </row>
    <row r="7" spans="1:11">
      <c r="A7" s="28" t="s">
        <v>1190</v>
      </c>
      <c r="B7" s="212" t="s">
        <v>1168</v>
      </c>
      <c r="C7" s="213">
        <v>250</v>
      </c>
      <c r="D7" s="214">
        <v>236</v>
      </c>
      <c r="E7" s="214">
        <v>241</v>
      </c>
      <c r="F7" s="214">
        <v>255</v>
      </c>
      <c r="G7" s="214">
        <v>254</v>
      </c>
      <c r="H7" s="214">
        <v>282</v>
      </c>
      <c r="I7" s="214">
        <v>273</v>
      </c>
      <c r="J7" s="214">
        <v>283</v>
      </c>
      <c r="K7" s="214">
        <v>212</v>
      </c>
    </row>
    <row r="8" spans="1:11">
      <c r="A8" s="28" t="s">
        <v>1191</v>
      </c>
      <c r="B8" s="212" t="s">
        <v>1169</v>
      </c>
      <c r="C8" s="213"/>
      <c r="D8" s="214"/>
      <c r="E8" s="214"/>
      <c r="F8" s="214"/>
      <c r="G8" s="214"/>
      <c r="H8" s="214"/>
      <c r="I8" s="214"/>
      <c r="J8" s="214"/>
      <c r="K8" s="214"/>
    </row>
    <row r="9" spans="1:11">
      <c r="A9" s="28" t="s">
        <v>1192</v>
      </c>
      <c r="B9" s="28" t="s">
        <v>1170</v>
      </c>
      <c r="C9" s="215">
        <v>79</v>
      </c>
      <c r="D9" s="216">
        <v>113</v>
      </c>
      <c r="E9" s="216">
        <v>92</v>
      </c>
      <c r="F9" s="216">
        <v>88</v>
      </c>
      <c r="G9" s="216">
        <v>77</v>
      </c>
      <c r="H9" s="216">
        <v>93</v>
      </c>
      <c r="I9" s="216">
        <v>91</v>
      </c>
      <c r="J9" s="216">
        <v>98</v>
      </c>
      <c r="K9" s="216">
        <v>69</v>
      </c>
    </row>
    <row r="10" spans="1:11">
      <c r="A10" s="28" t="s">
        <v>1193</v>
      </c>
      <c r="B10" s="28" t="s">
        <v>1171</v>
      </c>
      <c r="C10" s="215">
        <v>24</v>
      </c>
      <c r="D10" s="216">
        <v>27</v>
      </c>
      <c r="E10" s="216">
        <v>30</v>
      </c>
      <c r="F10" s="216">
        <v>26</v>
      </c>
      <c r="G10" s="216">
        <v>35</v>
      </c>
      <c r="H10" s="216">
        <v>38</v>
      </c>
      <c r="I10" s="216">
        <v>41</v>
      </c>
      <c r="J10" s="216">
        <v>27</v>
      </c>
      <c r="K10" s="216">
        <v>56</v>
      </c>
    </row>
    <row r="11" spans="1:11">
      <c r="A11" s="28"/>
      <c r="B11" s="28" t="s">
        <v>1084</v>
      </c>
      <c r="C11" s="215"/>
      <c r="D11" s="216"/>
      <c r="E11" s="216"/>
      <c r="F11" s="216"/>
      <c r="G11" s="216"/>
      <c r="H11" s="216"/>
      <c r="I11" s="216"/>
      <c r="J11" s="216"/>
      <c r="K11" s="216"/>
    </row>
    <row r="12" spans="1:11">
      <c r="A12" s="28" t="s">
        <v>1194</v>
      </c>
      <c r="B12" s="28" t="s">
        <v>1172</v>
      </c>
      <c r="C12" s="215">
        <v>35</v>
      </c>
      <c r="D12" s="216">
        <v>35</v>
      </c>
      <c r="E12" s="216">
        <v>35</v>
      </c>
      <c r="F12" s="216">
        <v>36</v>
      </c>
      <c r="G12" s="216">
        <v>31</v>
      </c>
      <c r="H12" s="216">
        <v>42</v>
      </c>
      <c r="I12" s="216">
        <v>38</v>
      </c>
      <c r="J12" s="216">
        <v>47</v>
      </c>
      <c r="K12" s="216">
        <v>27</v>
      </c>
    </row>
    <row r="13" spans="1:11">
      <c r="A13" s="28" t="s">
        <v>1195</v>
      </c>
      <c r="B13" s="28" t="s">
        <v>1173</v>
      </c>
      <c r="C13" s="215">
        <v>71</v>
      </c>
      <c r="D13" s="216">
        <v>61</v>
      </c>
      <c r="E13" s="216">
        <v>57</v>
      </c>
      <c r="F13" s="216">
        <v>63</v>
      </c>
      <c r="G13" s="216">
        <v>72</v>
      </c>
      <c r="H13" s="216">
        <v>60</v>
      </c>
      <c r="I13" s="216">
        <v>59</v>
      </c>
      <c r="J13" s="216">
        <v>65</v>
      </c>
      <c r="K13" s="216">
        <v>50</v>
      </c>
    </row>
    <row r="14" spans="1:11">
      <c r="A14" s="28" t="s">
        <v>1113</v>
      </c>
      <c r="B14" s="28" t="s">
        <v>1174</v>
      </c>
      <c r="C14" s="215">
        <v>41</v>
      </c>
      <c r="D14" s="216"/>
      <c r="E14" s="216">
        <v>27</v>
      </c>
      <c r="F14" s="216">
        <v>42</v>
      </c>
      <c r="G14" s="216">
        <v>39</v>
      </c>
      <c r="H14" s="216">
        <v>49</v>
      </c>
      <c r="I14" s="216">
        <v>44</v>
      </c>
      <c r="J14" s="216">
        <v>46</v>
      </c>
      <c r="K14" s="216">
        <v>10</v>
      </c>
    </row>
    <row r="15" spans="1:11">
      <c r="A15" s="28" t="s">
        <v>1196</v>
      </c>
      <c r="B15" s="212" t="s">
        <v>1175</v>
      </c>
      <c r="C15" s="213"/>
      <c r="D15" s="214"/>
      <c r="E15" s="214"/>
      <c r="F15" s="214"/>
      <c r="G15" s="214"/>
      <c r="H15" s="214"/>
      <c r="I15" s="214"/>
      <c r="J15" s="214"/>
      <c r="K15" s="214"/>
    </row>
    <row r="16" spans="1:11">
      <c r="A16" s="28" t="s">
        <v>1197</v>
      </c>
      <c r="B16" s="28" t="s">
        <v>1176</v>
      </c>
      <c r="C16" s="215">
        <v>123</v>
      </c>
      <c r="D16" s="216">
        <v>62</v>
      </c>
      <c r="E16" s="216">
        <v>57</v>
      </c>
      <c r="F16" s="216">
        <v>53</v>
      </c>
      <c r="G16" s="216">
        <v>58</v>
      </c>
      <c r="H16" s="216">
        <v>73</v>
      </c>
      <c r="I16" s="216">
        <v>82</v>
      </c>
      <c r="J16" s="216">
        <v>63</v>
      </c>
      <c r="K16" s="216">
        <v>68</v>
      </c>
    </row>
    <row r="17" spans="1:11">
      <c r="A17" s="28" t="s">
        <v>1198</v>
      </c>
      <c r="B17" s="28" t="s">
        <v>1177</v>
      </c>
      <c r="C17" s="215">
        <v>51</v>
      </c>
      <c r="D17" s="216">
        <v>79</v>
      </c>
      <c r="E17" s="216">
        <v>84</v>
      </c>
      <c r="F17" s="216">
        <v>88</v>
      </c>
      <c r="G17" s="216">
        <v>85</v>
      </c>
      <c r="H17" s="216">
        <v>106</v>
      </c>
      <c r="I17" s="216">
        <v>98</v>
      </c>
      <c r="J17" s="216">
        <v>102</v>
      </c>
      <c r="K17" s="216">
        <v>54</v>
      </c>
    </row>
    <row r="18" spans="1:11">
      <c r="A18" s="28" t="s">
        <v>1199</v>
      </c>
      <c r="B18" s="28" t="s">
        <v>1174</v>
      </c>
      <c r="C18" s="215"/>
      <c r="D18" s="216">
        <v>31</v>
      </c>
      <c r="E18" s="216">
        <v>43</v>
      </c>
      <c r="F18" s="216">
        <v>51</v>
      </c>
      <c r="G18" s="216">
        <v>39</v>
      </c>
      <c r="H18" s="216">
        <v>43</v>
      </c>
      <c r="I18" s="216">
        <v>58</v>
      </c>
      <c r="J18" s="216">
        <v>53</v>
      </c>
      <c r="K18" s="216">
        <v>40</v>
      </c>
    </row>
    <row r="19" spans="1:11">
      <c r="A19" s="28" t="s">
        <v>1200</v>
      </c>
      <c r="B19" s="28" t="s">
        <v>1178</v>
      </c>
      <c r="C19" s="215">
        <v>76</v>
      </c>
      <c r="D19" s="216">
        <v>64</v>
      </c>
      <c r="E19" s="216">
        <v>57</v>
      </c>
      <c r="F19" s="216">
        <v>63</v>
      </c>
      <c r="G19" s="216">
        <v>72</v>
      </c>
      <c r="H19" s="216">
        <v>60</v>
      </c>
      <c r="I19" s="216">
        <v>35</v>
      </c>
      <c r="J19" s="216">
        <v>65</v>
      </c>
      <c r="K19" s="216">
        <v>50</v>
      </c>
    </row>
    <row r="20" spans="1:11">
      <c r="A20" s="28" t="s">
        <v>1201</v>
      </c>
      <c r="B20" s="29" t="s">
        <v>1179</v>
      </c>
      <c r="C20" s="213">
        <v>23</v>
      </c>
      <c r="D20" s="214">
        <v>40</v>
      </c>
      <c r="E20" s="214">
        <v>56</v>
      </c>
      <c r="F20" s="214">
        <v>51</v>
      </c>
      <c r="G20" s="214">
        <v>55</v>
      </c>
      <c r="H20" s="214">
        <v>55</v>
      </c>
      <c r="I20" s="214">
        <v>46</v>
      </c>
      <c r="J20" s="214">
        <v>55</v>
      </c>
      <c r="K20" s="214">
        <v>77</v>
      </c>
    </row>
    <row r="21" spans="1:11">
      <c r="A21" s="28" t="s">
        <v>1191</v>
      </c>
      <c r="B21" s="212" t="s">
        <v>1169</v>
      </c>
      <c r="C21" s="213"/>
      <c r="D21" s="214"/>
      <c r="E21" s="214"/>
      <c r="F21" s="214"/>
      <c r="G21" s="214"/>
      <c r="H21" s="214"/>
      <c r="I21" s="214"/>
      <c r="J21" s="214"/>
      <c r="K21" s="214"/>
    </row>
    <row r="22" spans="1:11">
      <c r="A22" s="28" t="s">
        <v>1192</v>
      </c>
      <c r="B22" s="28" t="s">
        <v>1170</v>
      </c>
      <c r="C22" s="215">
        <v>16</v>
      </c>
      <c r="D22" s="216">
        <v>28</v>
      </c>
      <c r="E22" s="216">
        <v>29</v>
      </c>
      <c r="F22" s="216">
        <v>26</v>
      </c>
      <c r="G22" s="216">
        <v>28</v>
      </c>
      <c r="H22" s="216">
        <v>27</v>
      </c>
      <c r="I22" s="216">
        <v>21</v>
      </c>
      <c r="J22" s="216">
        <v>29</v>
      </c>
      <c r="K22" s="216">
        <v>45</v>
      </c>
    </row>
    <row r="23" spans="1:11">
      <c r="A23" s="28" t="s">
        <v>1193</v>
      </c>
      <c r="B23" s="28" t="s">
        <v>1180</v>
      </c>
      <c r="C23" s="215">
        <v>1</v>
      </c>
      <c r="D23" s="216">
        <v>5</v>
      </c>
      <c r="E23" s="216">
        <v>5</v>
      </c>
      <c r="F23" s="216">
        <v>5</v>
      </c>
      <c r="G23" s="216">
        <v>3</v>
      </c>
      <c r="H23" s="216">
        <v>4</v>
      </c>
      <c r="I23" s="216">
        <v>4</v>
      </c>
      <c r="J23" s="216">
        <v>5</v>
      </c>
      <c r="K23" s="216">
        <v>11</v>
      </c>
    </row>
    <row r="24" spans="1:11">
      <c r="A24" s="28"/>
      <c r="B24" s="28" t="s">
        <v>1084</v>
      </c>
      <c r="C24" s="215"/>
      <c r="D24" s="216"/>
      <c r="E24" s="216"/>
      <c r="F24" s="216"/>
      <c r="G24" s="216"/>
      <c r="H24" s="216"/>
      <c r="I24" s="216"/>
      <c r="J24" s="216"/>
      <c r="K24" s="216"/>
    </row>
    <row r="25" spans="1:11">
      <c r="A25" s="28" t="s">
        <v>1194</v>
      </c>
      <c r="B25" s="28" t="s">
        <v>1172</v>
      </c>
      <c r="C25" s="215">
        <v>3</v>
      </c>
      <c r="D25" s="216">
        <v>1</v>
      </c>
      <c r="E25" s="216">
        <v>3</v>
      </c>
      <c r="F25" s="216">
        <v>4</v>
      </c>
      <c r="G25" s="216">
        <v>2</v>
      </c>
      <c r="H25" s="216">
        <v>3</v>
      </c>
      <c r="I25" s="216">
        <v>3</v>
      </c>
      <c r="J25" s="216">
        <v>4</v>
      </c>
      <c r="K25" s="216">
        <v>7</v>
      </c>
    </row>
    <row r="26" spans="1:11">
      <c r="A26" s="28" t="s">
        <v>1195</v>
      </c>
      <c r="B26" s="28" t="s">
        <v>1173</v>
      </c>
      <c r="C26" s="215">
        <v>2</v>
      </c>
      <c r="D26" s="216">
        <v>6</v>
      </c>
      <c r="E26" s="216">
        <v>15</v>
      </c>
      <c r="F26" s="216">
        <v>12</v>
      </c>
      <c r="G26" s="216">
        <v>18</v>
      </c>
      <c r="H26" s="216">
        <v>16</v>
      </c>
      <c r="I26" s="216">
        <v>13</v>
      </c>
      <c r="J26" s="216">
        <v>14</v>
      </c>
      <c r="K26" s="216">
        <v>14</v>
      </c>
    </row>
    <row r="27" spans="1:11">
      <c r="A27" s="28" t="s">
        <v>1113</v>
      </c>
      <c r="B27" s="28" t="s">
        <v>1174</v>
      </c>
      <c r="C27" s="215">
        <v>1</v>
      </c>
      <c r="D27" s="216"/>
      <c r="E27" s="216">
        <v>4</v>
      </c>
      <c r="F27" s="216">
        <v>4</v>
      </c>
      <c r="G27" s="216">
        <v>4</v>
      </c>
      <c r="H27" s="216">
        <v>5</v>
      </c>
      <c r="I27" s="216">
        <v>5</v>
      </c>
      <c r="J27" s="216">
        <v>3</v>
      </c>
      <c r="K27" s="216"/>
    </row>
    <row r="28" spans="1:11">
      <c r="A28" s="28" t="s">
        <v>1196</v>
      </c>
      <c r="B28" s="212" t="s">
        <v>1175</v>
      </c>
      <c r="C28" s="213"/>
      <c r="D28" s="214"/>
      <c r="E28" s="214"/>
      <c r="F28" s="214"/>
      <c r="G28" s="214"/>
      <c r="H28" s="214"/>
      <c r="I28" s="214"/>
      <c r="J28" s="214"/>
      <c r="K28" s="214"/>
    </row>
    <row r="29" spans="1:11">
      <c r="A29" s="28" t="s">
        <v>1197</v>
      </c>
      <c r="B29" s="28" t="s">
        <v>1176</v>
      </c>
      <c r="C29" s="215">
        <v>12</v>
      </c>
      <c r="D29" s="216">
        <v>12</v>
      </c>
      <c r="E29" s="216">
        <v>16</v>
      </c>
      <c r="F29" s="216">
        <v>5</v>
      </c>
      <c r="G29" s="216">
        <v>10</v>
      </c>
      <c r="H29" s="216">
        <v>12</v>
      </c>
      <c r="I29" s="216">
        <v>17</v>
      </c>
      <c r="J29" s="216">
        <v>14</v>
      </c>
      <c r="K29" s="216">
        <v>21</v>
      </c>
    </row>
    <row r="30" spans="1:11">
      <c r="A30" s="28" t="s">
        <v>1198</v>
      </c>
      <c r="B30" s="28" t="s">
        <v>1177</v>
      </c>
      <c r="C30" s="215">
        <v>9</v>
      </c>
      <c r="D30" s="216">
        <v>15</v>
      </c>
      <c r="E30" s="216">
        <v>15</v>
      </c>
      <c r="F30" s="216">
        <v>21</v>
      </c>
      <c r="G30" s="216">
        <v>15</v>
      </c>
      <c r="H30" s="216">
        <v>15</v>
      </c>
      <c r="I30" s="216">
        <v>15</v>
      </c>
      <c r="J30" s="216">
        <v>21</v>
      </c>
      <c r="K30" s="216">
        <v>24</v>
      </c>
    </row>
    <row r="31" spans="1:11">
      <c r="A31" s="28" t="s">
        <v>1199</v>
      </c>
      <c r="B31" s="28" t="s">
        <v>1174</v>
      </c>
      <c r="C31" s="215"/>
      <c r="D31" s="216">
        <v>6</v>
      </c>
      <c r="E31" s="216">
        <v>10</v>
      </c>
      <c r="F31" s="216">
        <v>13</v>
      </c>
      <c r="G31" s="216">
        <v>12</v>
      </c>
      <c r="H31" s="216">
        <v>12</v>
      </c>
      <c r="I31" s="216">
        <v>9</v>
      </c>
      <c r="J31" s="216">
        <v>6</v>
      </c>
      <c r="K31" s="216">
        <v>18</v>
      </c>
    </row>
    <row r="32" spans="1:11">
      <c r="A32" s="28" t="s">
        <v>1200</v>
      </c>
      <c r="B32" s="28" t="s">
        <v>1178</v>
      </c>
      <c r="C32" s="215">
        <v>2</v>
      </c>
      <c r="D32" s="216">
        <v>7</v>
      </c>
      <c r="E32" s="216">
        <v>15</v>
      </c>
      <c r="F32" s="216">
        <v>12</v>
      </c>
      <c r="G32" s="216">
        <v>18</v>
      </c>
      <c r="H32" s="216">
        <v>16</v>
      </c>
      <c r="I32" s="216">
        <v>5</v>
      </c>
      <c r="J32" s="216">
        <v>14</v>
      </c>
      <c r="K32" s="216">
        <v>14</v>
      </c>
    </row>
    <row r="33" spans="1:11">
      <c r="A33" s="28" t="s">
        <v>1202</v>
      </c>
      <c r="B33" s="29" t="s">
        <v>1181</v>
      </c>
      <c r="C33" s="213">
        <v>15</v>
      </c>
      <c r="D33" s="214">
        <v>38</v>
      </c>
      <c r="E33" s="214">
        <v>29</v>
      </c>
      <c r="F33" s="214">
        <v>39</v>
      </c>
      <c r="G33" s="214">
        <v>34</v>
      </c>
      <c r="H33" s="214">
        <v>28</v>
      </c>
      <c r="I33" s="214">
        <v>30</v>
      </c>
      <c r="J33" s="214">
        <v>36</v>
      </c>
      <c r="K33" s="214">
        <v>41</v>
      </c>
    </row>
    <row r="34" spans="1:11">
      <c r="A34" s="28" t="s">
        <v>1203</v>
      </c>
      <c r="B34" s="212" t="s">
        <v>1182</v>
      </c>
      <c r="C34" s="213"/>
      <c r="D34" s="214"/>
      <c r="E34" s="214"/>
      <c r="F34" s="214"/>
      <c r="G34" s="214"/>
      <c r="H34" s="214"/>
      <c r="I34" s="214"/>
      <c r="J34" s="214"/>
      <c r="K34" s="214"/>
    </row>
    <row r="35" spans="1:11">
      <c r="A35" s="28" t="s">
        <v>1204</v>
      </c>
      <c r="B35" s="28" t="s">
        <v>1183</v>
      </c>
      <c r="C35" s="215">
        <v>3</v>
      </c>
      <c r="D35" s="216">
        <v>7</v>
      </c>
      <c r="E35" s="216">
        <v>4</v>
      </c>
      <c r="F35" s="216">
        <v>8</v>
      </c>
      <c r="G35" s="216">
        <v>7</v>
      </c>
      <c r="H35" s="216">
        <v>7</v>
      </c>
      <c r="I35" s="216">
        <v>8</v>
      </c>
      <c r="J35" s="216">
        <v>5</v>
      </c>
      <c r="K35" s="216">
        <v>10</v>
      </c>
    </row>
    <row r="36" spans="1:11">
      <c r="A36" s="28" t="s">
        <v>1063</v>
      </c>
      <c r="B36" s="28" t="s">
        <v>1184</v>
      </c>
      <c r="C36" s="215">
        <v>3</v>
      </c>
      <c r="D36" s="216">
        <v>6</v>
      </c>
      <c r="E36" s="216">
        <v>5</v>
      </c>
      <c r="F36" s="216">
        <v>6</v>
      </c>
      <c r="G36" s="216">
        <v>4</v>
      </c>
      <c r="H36" s="216">
        <v>5</v>
      </c>
      <c r="I36" s="216">
        <v>6</v>
      </c>
      <c r="J36" s="216">
        <v>6</v>
      </c>
      <c r="K36" s="216">
        <v>7</v>
      </c>
    </row>
    <row r="37" spans="1:11">
      <c r="A37" s="28" t="s">
        <v>1205</v>
      </c>
      <c r="B37" s="28" t="s">
        <v>1185</v>
      </c>
      <c r="C37" s="215">
        <v>3</v>
      </c>
      <c r="D37" s="216">
        <v>10</v>
      </c>
      <c r="E37" s="216">
        <v>6</v>
      </c>
      <c r="F37" s="216">
        <v>9</v>
      </c>
      <c r="G37" s="216">
        <v>8</v>
      </c>
      <c r="H37" s="216">
        <v>4</v>
      </c>
      <c r="I37" s="216">
        <v>6</v>
      </c>
      <c r="J37" s="216">
        <v>7</v>
      </c>
      <c r="K37" s="216">
        <v>9</v>
      </c>
    </row>
    <row r="38" spans="1:11">
      <c r="A38" s="28" t="s">
        <v>1206</v>
      </c>
      <c r="B38" s="28" t="s">
        <v>1186</v>
      </c>
      <c r="C38" s="215">
        <v>5</v>
      </c>
      <c r="D38" s="216">
        <v>6</v>
      </c>
      <c r="E38" s="216">
        <v>5</v>
      </c>
      <c r="F38" s="216">
        <v>5</v>
      </c>
      <c r="G38" s="216">
        <v>5</v>
      </c>
      <c r="H38" s="216">
        <v>3</v>
      </c>
      <c r="I38" s="216">
        <v>4</v>
      </c>
      <c r="J38" s="216">
        <v>6</v>
      </c>
      <c r="K38" s="216">
        <v>4</v>
      </c>
    </row>
    <row r="39" spans="1:11">
      <c r="A39" s="28" t="s">
        <v>1207</v>
      </c>
      <c r="B39" s="28" t="s">
        <v>1187</v>
      </c>
      <c r="C39" s="215">
        <v>1</v>
      </c>
      <c r="D39" s="216">
        <v>7</v>
      </c>
      <c r="E39" s="216">
        <v>7</v>
      </c>
      <c r="F39" s="216">
        <v>2</v>
      </c>
      <c r="G39" s="216">
        <v>5</v>
      </c>
      <c r="H39" s="216">
        <v>5</v>
      </c>
      <c r="I39" s="216">
        <v>4</v>
      </c>
      <c r="J39" s="216">
        <v>8</v>
      </c>
      <c r="K39" s="216">
        <v>6</v>
      </c>
    </row>
    <row r="40" spans="1:11">
      <c r="A40" s="28" t="s">
        <v>1208</v>
      </c>
      <c r="B40" s="28" t="s">
        <v>1188</v>
      </c>
      <c r="C40" s="215"/>
      <c r="D40" s="216">
        <v>2</v>
      </c>
      <c r="E40" s="216">
        <v>2</v>
      </c>
      <c r="F40" s="216">
        <v>4</v>
      </c>
      <c r="G40" s="216">
        <v>5</v>
      </c>
      <c r="H40" s="216">
        <v>4</v>
      </c>
      <c r="I40" s="216">
        <v>2</v>
      </c>
      <c r="J40" s="216">
        <v>4</v>
      </c>
      <c r="K40" s="216">
        <v>5</v>
      </c>
    </row>
    <row r="41" spans="1:11">
      <c r="A41" s="28" t="s">
        <v>1113</v>
      </c>
      <c r="B41" s="28" t="s">
        <v>1174</v>
      </c>
      <c r="C41" s="215"/>
      <c r="D41" s="216"/>
      <c r="E41" s="216"/>
      <c r="F41" s="216">
        <v>5</v>
      </c>
      <c r="G41" s="216"/>
      <c r="H41" s="216"/>
      <c r="I41" s="216"/>
      <c r="J41" s="216"/>
      <c r="K41" s="216"/>
    </row>
    <row r="42" spans="1:11">
      <c r="A42" s="28" t="s">
        <v>1196</v>
      </c>
      <c r="B42" s="212" t="s">
        <v>1175</v>
      </c>
      <c r="C42" s="213"/>
      <c r="D42" s="214"/>
      <c r="E42" s="214"/>
      <c r="F42" s="214"/>
      <c r="G42" s="214"/>
      <c r="H42" s="214"/>
      <c r="I42" s="214"/>
      <c r="J42" s="214"/>
      <c r="K42" s="214"/>
    </row>
    <row r="43" spans="1:11">
      <c r="A43" s="28" t="s">
        <v>1197</v>
      </c>
      <c r="B43" s="28" t="s">
        <v>1176</v>
      </c>
      <c r="C43" s="215">
        <v>11</v>
      </c>
      <c r="D43" s="216">
        <v>17</v>
      </c>
      <c r="E43" s="216">
        <v>14</v>
      </c>
      <c r="F43" s="216">
        <v>22</v>
      </c>
      <c r="G43" s="216">
        <v>22</v>
      </c>
      <c r="H43" s="216">
        <v>12</v>
      </c>
      <c r="I43" s="216">
        <v>10</v>
      </c>
      <c r="J43" s="216">
        <v>22</v>
      </c>
      <c r="K43" s="216">
        <v>27</v>
      </c>
    </row>
    <row r="44" spans="1:11">
      <c r="A44" s="28" t="s">
        <v>1198</v>
      </c>
      <c r="B44" s="28" t="s">
        <v>1177</v>
      </c>
      <c r="C44" s="215">
        <v>4</v>
      </c>
      <c r="D44" s="216">
        <v>20</v>
      </c>
      <c r="E44" s="216">
        <v>15</v>
      </c>
      <c r="F44" s="216">
        <v>14</v>
      </c>
      <c r="G44" s="216">
        <v>11</v>
      </c>
      <c r="H44" s="216">
        <v>12</v>
      </c>
      <c r="I44" s="216">
        <v>14</v>
      </c>
      <c r="J44" s="216">
        <v>11</v>
      </c>
      <c r="K44" s="216">
        <v>12</v>
      </c>
    </row>
    <row r="45" spans="1:11">
      <c r="A45" s="32" t="s">
        <v>1113</v>
      </c>
      <c r="B45" s="28" t="s">
        <v>1174</v>
      </c>
      <c r="C45" s="215"/>
      <c r="D45" s="216"/>
      <c r="E45" s="216"/>
      <c r="F45" s="216"/>
      <c r="G45" s="216"/>
      <c r="H45" s="216"/>
      <c r="I45" s="216"/>
      <c r="J45" s="216">
        <v>3</v>
      </c>
      <c r="K45" s="216">
        <v>1</v>
      </c>
    </row>
    <row r="46" spans="1:11">
      <c r="A46" s="28" t="s">
        <v>1209</v>
      </c>
      <c r="B46" s="28" t="s">
        <v>1189</v>
      </c>
      <c r="C46" s="215"/>
      <c r="D46" s="216">
        <v>1</v>
      </c>
      <c r="E46" s="216"/>
      <c r="F46" s="216">
        <v>3</v>
      </c>
      <c r="G46" s="216">
        <v>1</v>
      </c>
      <c r="H46" s="216">
        <v>4</v>
      </c>
      <c r="I46" s="216">
        <v>6</v>
      </c>
      <c r="J46" s="216"/>
      <c r="K46" s="216">
        <v>1</v>
      </c>
    </row>
    <row r="47" spans="1:11" ht="14.25" thickBot="1">
      <c r="A47" s="35"/>
      <c r="B47" s="36"/>
      <c r="C47" s="217"/>
      <c r="D47" s="218"/>
      <c r="E47" s="218"/>
      <c r="F47" s="218"/>
      <c r="G47" s="218"/>
      <c r="H47" s="218"/>
      <c r="I47" s="218"/>
      <c r="J47" s="218"/>
      <c r="K47" s="218"/>
    </row>
    <row r="48" spans="1:11" ht="14.25">
      <c r="A48" s="219"/>
      <c r="B48" s="219"/>
      <c r="C48" s="219"/>
      <c r="D48" s="219"/>
      <c r="E48" s="219"/>
      <c r="F48" s="219"/>
      <c r="G48" s="219"/>
      <c r="H48" s="219"/>
      <c r="I48" s="219"/>
      <c r="J48" s="219"/>
      <c r="K48" s="219"/>
    </row>
    <row r="49" spans="1:11" ht="14.25">
      <c r="A49" s="219"/>
      <c r="B49" s="219"/>
      <c r="C49" s="219"/>
      <c r="D49" s="219"/>
      <c r="E49" s="219"/>
      <c r="F49" s="219"/>
      <c r="G49" s="219"/>
      <c r="H49" s="219"/>
      <c r="I49" s="219"/>
      <c r="J49" s="219"/>
      <c r="K49" s="219"/>
    </row>
  </sheetData>
  <mergeCells count="3">
    <mergeCell ref="A1:K1"/>
    <mergeCell ref="A2:K2"/>
    <mergeCell ref="J4:K4"/>
  </mergeCells>
  <phoneticPr fontId="2" type="noConversion"/>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sqref="A1:L1"/>
    </sheetView>
  </sheetViews>
  <sheetFormatPr defaultRowHeight="13.5"/>
  <cols>
    <col min="1" max="1" width="8" style="2" customWidth="1"/>
    <col min="2" max="4" width="12.75" style="2" customWidth="1"/>
    <col min="5" max="6" width="7.75" style="2" customWidth="1"/>
    <col min="7" max="7" width="6.75" style="2" customWidth="1"/>
    <col min="8" max="9" width="7.625" style="2" customWidth="1"/>
    <col min="10" max="16384" width="9" style="2"/>
  </cols>
  <sheetData>
    <row r="1" spans="1:9" ht="18.75">
      <c r="A1" s="141" t="s">
        <v>1253</v>
      </c>
      <c r="B1" s="141"/>
      <c r="C1" s="141"/>
      <c r="D1" s="141"/>
      <c r="E1" s="141"/>
      <c r="F1" s="141"/>
      <c r="G1" s="141"/>
      <c r="H1" s="141"/>
      <c r="I1" s="141"/>
    </row>
    <row r="2" spans="1:9" ht="18.75">
      <c r="A2" s="141" t="s">
        <v>1211</v>
      </c>
      <c r="B2" s="141"/>
      <c r="C2" s="141"/>
      <c r="D2" s="141"/>
      <c r="E2" s="141"/>
      <c r="F2" s="141"/>
      <c r="G2" s="141"/>
      <c r="H2" s="141"/>
      <c r="I2" s="141"/>
    </row>
    <row r="3" spans="1:9" ht="18.75">
      <c r="A3" s="183"/>
      <c r="B3" s="183"/>
      <c r="C3" s="183"/>
      <c r="D3" s="183"/>
      <c r="E3" s="183"/>
      <c r="F3" s="183"/>
      <c r="G3" s="183"/>
      <c r="H3" s="183"/>
      <c r="I3" s="183"/>
    </row>
    <row r="4" spans="1:9" ht="14.25" thickBot="1">
      <c r="A4" s="76" t="s">
        <v>106</v>
      </c>
      <c r="B4" s="184"/>
      <c r="C4" s="184"/>
      <c r="D4" s="185"/>
      <c r="E4" s="173"/>
      <c r="F4" s="173"/>
      <c r="G4" s="173"/>
      <c r="H4" s="56" t="s">
        <v>1212</v>
      </c>
      <c r="I4" s="56"/>
    </row>
    <row r="5" spans="1:9">
      <c r="A5" s="144" t="s">
        <v>2200</v>
      </c>
      <c r="B5" s="186" t="s">
        <v>1254</v>
      </c>
      <c r="C5" s="187"/>
      <c r="D5" s="187"/>
      <c r="E5" s="187"/>
      <c r="F5" s="186" t="s">
        <v>1258</v>
      </c>
      <c r="G5" s="187"/>
      <c r="H5" s="187"/>
      <c r="I5" s="187"/>
    </row>
    <row r="6" spans="1:9">
      <c r="A6" s="147"/>
      <c r="B6" s="148" t="s">
        <v>1213</v>
      </c>
      <c r="C6" s="149"/>
      <c r="D6" s="149"/>
      <c r="E6" s="149"/>
      <c r="F6" s="148" t="s">
        <v>1214</v>
      </c>
      <c r="G6" s="149"/>
      <c r="H6" s="149"/>
      <c r="I6" s="149"/>
    </row>
    <row r="7" spans="1:9">
      <c r="A7" s="147"/>
      <c r="B7" s="151" t="s">
        <v>1255</v>
      </c>
      <c r="C7" s="151" t="s">
        <v>1256</v>
      </c>
      <c r="D7" s="151" t="s">
        <v>1257</v>
      </c>
      <c r="E7" s="188" t="s">
        <v>165</v>
      </c>
      <c r="F7" s="151" t="s">
        <v>1255</v>
      </c>
      <c r="G7" s="151" t="s">
        <v>1256</v>
      </c>
      <c r="H7" s="151" t="s">
        <v>1257</v>
      </c>
      <c r="I7" s="188" t="s">
        <v>165</v>
      </c>
    </row>
    <row r="8" spans="1:9" ht="24">
      <c r="A8" s="153"/>
      <c r="B8" s="169" t="s">
        <v>1215</v>
      </c>
      <c r="C8" s="169" t="s">
        <v>1216</v>
      </c>
      <c r="D8" s="169" t="s">
        <v>1217</v>
      </c>
      <c r="E8" s="189" t="s">
        <v>1218</v>
      </c>
      <c r="F8" s="169" t="s">
        <v>1215</v>
      </c>
      <c r="G8" s="169" t="s">
        <v>1216</v>
      </c>
      <c r="H8" s="169" t="s">
        <v>1217</v>
      </c>
      <c r="I8" s="189" t="s">
        <v>1218</v>
      </c>
    </row>
    <row r="9" spans="1:9">
      <c r="A9" s="190"/>
      <c r="B9" s="170"/>
      <c r="C9" s="171"/>
      <c r="D9" s="171"/>
      <c r="E9" s="191"/>
      <c r="F9" s="171"/>
      <c r="G9" s="171"/>
      <c r="H9" s="171"/>
      <c r="I9" s="191"/>
    </row>
    <row r="10" spans="1:9">
      <c r="A10" s="192" t="s">
        <v>1219</v>
      </c>
      <c r="B10" s="193"/>
      <c r="C10" s="194"/>
      <c r="D10" s="195"/>
      <c r="E10" s="196"/>
      <c r="F10" s="196">
        <v>27459</v>
      </c>
      <c r="G10" s="196">
        <v>5130</v>
      </c>
      <c r="H10" s="196"/>
      <c r="I10" s="196">
        <v>32589</v>
      </c>
    </row>
    <row r="11" spans="1:9">
      <c r="A11" s="192" t="s">
        <v>1220</v>
      </c>
      <c r="B11" s="193"/>
      <c r="C11" s="194"/>
      <c r="D11" s="195"/>
      <c r="E11" s="196">
        <v>26177</v>
      </c>
      <c r="F11" s="196">
        <v>15348</v>
      </c>
      <c r="G11" s="196">
        <v>1297</v>
      </c>
      <c r="H11" s="196"/>
      <c r="I11" s="196">
        <v>16645</v>
      </c>
    </row>
    <row r="12" spans="1:9">
      <c r="A12" s="192" t="s">
        <v>1221</v>
      </c>
      <c r="B12" s="197"/>
      <c r="C12" s="198"/>
      <c r="D12" s="198"/>
      <c r="E12" s="196">
        <v>23004</v>
      </c>
      <c r="F12" s="196">
        <v>15707</v>
      </c>
      <c r="G12" s="196">
        <v>2049</v>
      </c>
      <c r="H12" s="196"/>
      <c r="I12" s="196">
        <v>17756</v>
      </c>
    </row>
    <row r="13" spans="1:9">
      <c r="A13" s="192" t="s">
        <v>1222</v>
      </c>
      <c r="B13" s="197">
        <v>17000</v>
      </c>
      <c r="C13" s="198">
        <v>1565</v>
      </c>
      <c r="D13" s="198"/>
      <c r="E13" s="196">
        <v>18565</v>
      </c>
      <c r="F13" s="196">
        <v>12385</v>
      </c>
      <c r="G13" s="196">
        <v>4672</v>
      </c>
      <c r="H13" s="196"/>
      <c r="I13" s="196">
        <v>17057</v>
      </c>
    </row>
    <row r="14" spans="1:9">
      <c r="A14" s="192" t="s">
        <v>1223</v>
      </c>
      <c r="B14" s="197">
        <v>19120</v>
      </c>
      <c r="C14" s="198">
        <v>1687</v>
      </c>
      <c r="D14" s="198"/>
      <c r="E14" s="196">
        <v>20807</v>
      </c>
      <c r="F14" s="196">
        <v>4293</v>
      </c>
      <c r="G14" s="196">
        <v>2278</v>
      </c>
      <c r="H14" s="196"/>
      <c r="I14" s="196">
        <v>6571</v>
      </c>
    </row>
    <row r="15" spans="1:9">
      <c r="A15" s="192" t="s">
        <v>1224</v>
      </c>
      <c r="B15" s="197">
        <v>26487</v>
      </c>
      <c r="C15" s="198">
        <v>3077</v>
      </c>
      <c r="D15" s="198"/>
      <c r="E15" s="196">
        <v>29564</v>
      </c>
      <c r="F15" s="196">
        <v>13252</v>
      </c>
      <c r="G15" s="196">
        <v>1518</v>
      </c>
      <c r="H15" s="196"/>
      <c r="I15" s="196">
        <v>14770</v>
      </c>
    </row>
    <row r="16" spans="1:9">
      <c r="A16" s="192" t="s">
        <v>1225</v>
      </c>
      <c r="B16" s="197">
        <v>43445</v>
      </c>
      <c r="C16" s="198">
        <v>5798</v>
      </c>
      <c r="D16" s="198"/>
      <c r="E16" s="196">
        <v>49243</v>
      </c>
      <c r="F16" s="196">
        <v>19584</v>
      </c>
      <c r="G16" s="196">
        <v>2084</v>
      </c>
      <c r="H16" s="196"/>
      <c r="I16" s="196">
        <v>21668</v>
      </c>
    </row>
    <row r="17" spans="1:9">
      <c r="A17" s="192" t="s">
        <v>1226</v>
      </c>
      <c r="B17" s="197">
        <v>45031</v>
      </c>
      <c r="C17" s="198">
        <v>5939</v>
      </c>
      <c r="D17" s="198"/>
      <c r="E17" s="196">
        <v>50970</v>
      </c>
      <c r="F17" s="196">
        <v>26993</v>
      </c>
      <c r="G17" s="196">
        <v>5126</v>
      </c>
      <c r="H17" s="196"/>
      <c r="I17" s="196">
        <v>32119</v>
      </c>
    </row>
    <row r="18" spans="1:9">
      <c r="A18" s="192" t="s">
        <v>1227</v>
      </c>
      <c r="B18" s="197">
        <v>40014</v>
      </c>
      <c r="C18" s="198">
        <v>4055</v>
      </c>
      <c r="D18" s="198"/>
      <c r="E18" s="196">
        <v>44069</v>
      </c>
      <c r="F18" s="196">
        <v>27687</v>
      </c>
      <c r="G18" s="196">
        <v>4454</v>
      </c>
      <c r="H18" s="196"/>
      <c r="I18" s="196">
        <v>32141</v>
      </c>
    </row>
    <row r="19" spans="1:9">
      <c r="A19" s="192" t="s">
        <v>1228</v>
      </c>
      <c r="B19" s="197">
        <v>41683</v>
      </c>
      <c r="C19" s="198">
        <v>5866</v>
      </c>
      <c r="D19" s="198"/>
      <c r="E19" s="196">
        <v>47549</v>
      </c>
      <c r="F19" s="196">
        <v>25448</v>
      </c>
      <c r="G19" s="196">
        <v>3604</v>
      </c>
      <c r="H19" s="196"/>
      <c r="I19" s="196">
        <v>29052</v>
      </c>
    </row>
    <row r="20" spans="1:9">
      <c r="A20" s="192" t="s">
        <v>1229</v>
      </c>
      <c r="B20" s="197">
        <v>43202</v>
      </c>
      <c r="C20" s="198">
        <v>5209</v>
      </c>
      <c r="D20" s="198"/>
      <c r="E20" s="196">
        <v>48411</v>
      </c>
      <c r="F20" s="196">
        <v>31810</v>
      </c>
      <c r="G20" s="196">
        <v>4625</v>
      </c>
      <c r="H20" s="196"/>
      <c r="I20" s="196">
        <v>36435</v>
      </c>
    </row>
    <row r="21" spans="1:9">
      <c r="A21" s="192" t="s">
        <v>1230</v>
      </c>
      <c r="B21" s="197">
        <v>50853</v>
      </c>
      <c r="C21" s="198">
        <v>4371</v>
      </c>
      <c r="D21" s="198">
        <v>2048</v>
      </c>
      <c r="E21" s="196">
        <v>57272</v>
      </c>
      <c r="F21" s="196">
        <v>25966</v>
      </c>
      <c r="G21" s="196">
        <v>4036</v>
      </c>
      <c r="H21" s="196">
        <v>1269</v>
      </c>
      <c r="I21" s="196">
        <v>31271</v>
      </c>
    </row>
    <row r="22" spans="1:9">
      <c r="A22" s="192" t="s">
        <v>1231</v>
      </c>
      <c r="B22" s="197">
        <v>59124</v>
      </c>
      <c r="C22" s="198">
        <v>5885</v>
      </c>
      <c r="D22" s="198">
        <v>2595</v>
      </c>
      <c r="E22" s="196">
        <v>67604</v>
      </c>
      <c r="F22" s="196">
        <v>34501</v>
      </c>
      <c r="G22" s="196">
        <v>3523</v>
      </c>
      <c r="H22" s="196">
        <v>2306</v>
      </c>
      <c r="I22" s="196">
        <v>40330</v>
      </c>
    </row>
    <row r="23" spans="1:9">
      <c r="A23" s="192" t="s">
        <v>1232</v>
      </c>
      <c r="B23" s="197">
        <v>79837</v>
      </c>
      <c r="C23" s="198">
        <v>8367</v>
      </c>
      <c r="D23" s="198">
        <v>2591</v>
      </c>
      <c r="E23" s="196">
        <v>90795</v>
      </c>
      <c r="F23" s="196">
        <v>42710</v>
      </c>
      <c r="G23" s="196">
        <v>4198</v>
      </c>
      <c r="H23" s="196">
        <v>1180</v>
      </c>
      <c r="I23" s="196">
        <v>48088</v>
      </c>
    </row>
    <row r="24" spans="1:9">
      <c r="A24" s="192" t="s">
        <v>1233</v>
      </c>
      <c r="B24" s="197">
        <v>107758</v>
      </c>
      <c r="C24" s="198">
        <v>21014</v>
      </c>
      <c r="D24" s="198">
        <v>3551</v>
      </c>
      <c r="E24" s="196">
        <v>132323</v>
      </c>
      <c r="F24" s="196">
        <v>42668</v>
      </c>
      <c r="G24" s="196">
        <v>3999</v>
      </c>
      <c r="H24" s="196">
        <v>2059</v>
      </c>
      <c r="I24" s="196">
        <v>48726</v>
      </c>
    </row>
    <row r="25" spans="1:9">
      <c r="A25" s="192" t="s">
        <v>1234</v>
      </c>
      <c r="B25" s="197">
        <v>117186</v>
      </c>
      <c r="C25" s="198">
        <v>20238</v>
      </c>
      <c r="D25" s="198">
        <v>5193</v>
      </c>
      <c r="E25" s="196">
        <v>142617</v>
      </c>
      <c r="F25" s="196">
        <v>47482</v>
      </c>
      <c r="G25" s="196">
        <v>7803</v>
      </c>
      <c r="H25" s="196">
        <v>3016</v>
      </c>
      <c r="I25" s="196">
        <v>58301</v>
      </c>
    </row>
    <row r="26" spans="1:9">
      <c r="A26" s="192" t="s">
        <v>1235</v>
      </c>
      <c r="B26" s="197">
        <v>144610</v>
      </c>
      <c r="C26" s="198">
        <v>21442</v>
      </c>
      <c r="D26" s="198">
        <v>6094</v>
      </c>
      <c r="E26" s="196">
        <v>172146</v>
      </c>
      <c r="F26" s="196">
        <v>59895</v>
      </c>
      <c r="G26" s="196">
        <v>12591</v>
      </c>
      <c r="H26" s="196">
        <v>19380</v>
      </c>
      <c r="I26" s="196">
        <v>91866</v>
      </c>
    </row>
    <row r="27" spans="1:9">
      <c r="A27" s="192" t="s">
        <v>1236</v>
      </c>
      <c r="B27" s="197">
        <v>122057</v>
      </c>
      <c r="C27" s="198">
        <v>22615</v>
      </c>
      <c r="D27" s="198">
        <v>7132</v>
      </c>
      <c r="E27" s="196">
        <v>151804</v>
      </c>
      <c r="F27" s="196">
        <v>101178</v>
      </c>
      <c r="G27" s="196">
        <v>15843</v>
      </c>
      <c r="H27" s="196">
        <v>11407</v>
      </c>
      <c r="I27" s="196">
        <v>128428</v>
      </c>
    </row>
    <row r="28" spans="1:9">
      <c r="A28" s="192" t="s">
        <v>1237</v>
      </c>
      <c r="B28" s="197">
        <v>118577</v>
      </c>
      <c r="C28" s="198">
        <v>21676</v>
      </c>
      <c r="D28" s="198">
        <v>8502</v>
      </c>
      <c r="E28" s="196">
        <v>148755</v>
      </c>
      <c r="F28" s="196">
        <v>188047</v>
      </c>
      <c r="G28" s="196">
        <v>24958</v>
      </c>
      <c r="H28" s="196">
        <v>10033</v>
      </c>
      <c r="I28" s="196">
        <v>223038</v>
      </c>
    </row>
    <row r="29" spans="1:9">
      <c r="A29" s="192" t="s">
        <v>1238</v>
      </c>
      <c r="B29" s="197">
        <v>129394</v>
      </c>
      <c r="C29" s="198">
        <v>18252</v>
      </c>
      <c r="D29" s="198">
        <v>10037</v>
      </c>
      <c r="E29" s="196">
        <v>157683</v>
      </c>
      <c r="F29" s="196">
        <v>80095</v>
      </c>
      <c r="G29" s="196">
        <v>14137</v>
      </c>
      <c r="H29" s="196">
        <v>13478</v>
      </c>
      <c r="I29" s="196">
        <v>107710</v>
      </c>
    </row>
    <row r="30" spans="1:9">
      <c r="A30" s="192" t="s">
        <v>1239</v>
      </c>
      <c r="B30" s="197">
        <v>140620</v>
      </c>
      <c r="C30" s="198">
        <v>18883</v>
      </c>
      <c r="D30" s="198">
        <v>11212</v>
      </c>
      <c r="E30" s="196">
        <v>170715</v>
      </c>
      <c r="F30" s="196">
        <v>96139</v>
      </c>
      <c r="G30" s="196">
        <v>13896</v>
      </c>
      <c r="H30" s="196">
        <v>12366</v>
      </c>
      <c r="I30" s="196">
        <v>122401</v>
      </c>
    </row>
    <row r="31" spans="1:9">
      <c r="A31" s="192" t="s">
        <v>1240</v>
      </c>
      <c r="B31" s="197">
        <v>181717</v>
      </c>
      <c r="C31" s="198">
        <v>24623</v>
      </c>
      <c r="D31" s="198">
        <v>16837</v>
      </c>
      <c r="E31" s="196">
        <v>223177</v>
      </c>
      <c r="F31" s="196">
        <v>129441</v>
      </c>
      <c r="G31" s="196">
        <v>16327</v>
      </c>
      <c r="H31" s="196">
        <v>12807</v>
      </c>
      <c r="I31" s="196">
        <v>158575</v>
      </c>
    </row>
    <row r="32" spans="1:9">
      <c r="A32" s="192" t="s">
        <v>1241</v>
      </c>
      <c r="B32" s="197">
        <v>229775</v>
      </c>
      <c r="C32" s="198">
        <v>23234</v>
      </c>
      <c r="D32" s="198">
        <v>17408</v>
      </c>
      <c r="E32" s="196">
        <v>270417</v>
      </c>
      <c r="F32" s="196">
        <v>167563</v>
      </c>
      <c r="G32" s="196">
        <v>19017</v>
      </c>
      <c r="H32" s="196">
        <v>16259</v>
      </c>
      <c r="I32" s="196">
        <v>202839</v>
      </c>
    </row>
    <row r="33" spans="1:9">
      <c r="A33" s="192" t="s">
        <v>1242</v>
      </c>
      <c r="B33" s="197">
        <v>321034</v>
      </c>
      <c r="C33" s="198">
        <v>37221</v>
      </c>
      <c r="D33" s="198">
        <v>13681</v>
      </c>
      <c r="E33" s="196">
        <v>371936</v>
      </c>
      <c r="F33" s="196">
        <v>169904</v>
      </c>
      <c r="G33" s="196">
        <v>23364</v>
      </c>
      <c r="H33" s="196">
        <v>19265</v>
      </c>
      <c r="I33" s="196">
        <v>212533</v>
      </c>
    </row>
    <row r="34" spans="1:9">
      <c r="A34" s="192" t="s">
        <v>1243</v>
      </c>
      <c r="B34" s="197">
        <v>405620</v>
      </c>
      <c r="C34" s="198">
        <v>33912</v>
      </c>
      <c r="D34" s="198">
        <v>12563</v>
      </c>
      <c r="E34" s="196">
        <v>452095</v>
      </c>
      <c r="F34" s="196">
        <v>206070</v>
      </c>
      <c r="G34" s="196">
        <v>21188</v>
      </c>
      <c r="H34" s="196">
        <v>15253</v>
      </c>
      <c r="I34" s="196">
        <v>242511</v>
      </c>
    </row>
    <row r="35" spans="1:9">
      <c r="A35" s="192" t="s">
        <v>1244</v>
      </c>
      <c r="B35" s="197">
        <v>527591</v>
      </c>
      <c r="C35" s="198">
        <v>44938</v>
      </c>
      <c r="D35" s="198">
        <v>15396</v>
      </c>
      <c r="E35" s="196">
        <v>587925</v>
      </c>
      <c r="F35" s="196">
        <v>225394</v>
      </c>
      <c r="G35" s="196">
        <v>25069</v>
      </c>
      <c r="H35" s="196">
        <v>16156</v>
      </c>
      <c r="I35" s="196">
        <v>266619</v>
      </c>
    </row>
    <row r="36" spans="1:9">
      <c r="A36" s="192" t="s">
        <v>1245</v>
      </c>
      <c r="B36" s="197">
        <v>593382</v>
      </c>
      <c r="C36" s="198">
        <v>52166</v>
      </c>
      <c r="D36" s="198">
        <v>18469</v>
      </c>
      <c r="E36" s="196">
        <v>664017</v>
      </c>
      <c r="F36" s="196">
        <v>218731</v>
      </c>
      <c r="G36" s="196">
        <v>23792</v>
      </c>
      <c r="H36" s="196">
        <v>16009</v>
      </c>
      <c r="I36" s="196">
        <v>258532</v>
      </c>
    </row>
    <row r="37" spans="1:9">
      <c r="A37" s="192" t="s">
        <v>1246</v>
      </c>
      <c r="B37" s="197">
        <v>669276</v>
      </c>
      <c r="C37" s="198">
        <v>56840</v>
      </c>
      <c r="D37" s="198">
        <v>40203</v>
      </c>
      <c r="E37" s="196">
        <v>766319</v>
      </c>
      <c r="F37" s="196">
        <v>228814</v>
      </c>
      <c r="G37" s="196">
        <v>25254</v>
      </c>
      <c r="H37" s="196">
        <v>21573</v>
      </c>
      <c r="I37" s="196">
        <v>275641</v>
      </c>
    </row>
    <row r="38" spans="1:9">
      <c r="A38" s="192" t="s">
        <v>1247</v>
      </c>
      <c r="B38" s="197">
        <v>604952</v>
      </c>
      <c r="C38" s="198">
        <v>59714</v>
      </c>
      <c r="D38" s="198">
        <v>43282</v>
      </c>
      <c r="E38" s="196">
        <v>707948</v>
      </c>
      <c r="F38" s="196">
        <v>215161</v>
      </c>
      <c r="G38" s="196">
        <v>19159</v>
      </c>
      <c r="H38" s="196">
        <v>29158</v>
      </c>
      <c r="I38" s="196">
        <v>263478</v>
      </c>
    </row>
    <row r="39" spans="1:9">
      <c r="A39" s="192" t="s">
        <v>1248</v>
      </c>
      <c r="B39" s="197">
        <v>590525</v>
      </c>
      <c r="C39" s="198">
        <v>60704</v>
      </c>
      <c r="D39" s="198">
        <v>46890</v>
      </c>
      <c r="E39" s="196">
        <v>698119</v>
      </c>
      <c r="F39" s="196">
        <v>342498</v>
      </c>
      <c r="G39" s="196">
        <v>31870</v>
      </c>
      <c r="H39" s="196">
        <v>29101</v>
      </c>
      <c r="I39" s="196">
        <v>403469</v>
      </c>
    </row>
    <row r="40" spans="1:9">
      <c r="A40" s="192" t="s">
        <v>1249</v>
      </c>
      <c r="B40" s="197">
        <v>741763</v>
      </c>
      <c r="C40" s="198">
        <v>51966</v>
      </c>
      <c r="D40" s="198">
        <v>36748</v>
      </c>
      <c r="E40" s="196">
        <v>830477</v>
      </c>
      <c r="F40" s="196">
        <v>737228</v>
      </c>
      <c r="G40" s="196">
        <v>68471</v>
      </c>
      <c r="H40" s="196">
        <v>31944</v>
      </c>
      <c r="I40" s="196">
        <v>837643</v>
      </c>
    </row>
    <row r="41" spans="1:9">
      <c r="A41" s="192" t="s">
        <v>1250</v>
      </c>
      <c r="B41" s="197">
        <v>973460</v>
      </c>
      <c r="C41" s="198">
        <v>67838</v>
      </c>
      <c r="D41" s="198">
        <v>30889</v>
      </c>
      <c r="E41" s="196">
        <v>1072187</v>
      </c>
      <c r="F41" s="196">
        <v>1211428</v>
      </c>
      <c r="G41" s="196">
        <v>108510</v>
      </c>
      <c r="H41" s="196">
        <v>29299</v>
      </c>
      <c r="I41" s="196">
        <v>1349237</v>
      </c>
    </row>
    <row r="42" spans="1:9">
      <c r="A42" s="192" t="s">
        <v>1251</v>
      </c>
      <c r="B42" s="197">
        <v>1273827</v>
      </c>
      <c r="C42" s="198">
        <v>95831</v>
      </c>
      <c r="D42" s="198">
        <v>47127</v>
      </c>
      <c r="E42" s="196">
        <v>1416785</v>
      </c>
      <c r="F42" s="196">
        <v>926330</v>
      </c>
      <c r="G42" s="196">
        <v>66074</v>
      </c>
      <c r="H42" s="196">
        <v>30294</v>
      </c>
      <c r="I42" s="196">
        <v>1022698</v>
      </c>
    </row>
    <row r="43" spans="1:9">
      <c r="A43" s="192" t="s">
        <v>1252</v>
      </c>
      <c r="B43" s="197">
        <v>1502540</v>
      </c>
      <c r="C43" s="198">
        <v>97190</v>
      </c>
      <c r="D43" s="198">
        <v>48586</v>
      </c>
      <c r="E43" s="196">
        <v>1648316</v>
      </c>
      <c r="F43" s="196">
        <v>919951</v>
      </c>
      <c r="G43" s="196">
        <v>58656</v>
      </c>
      <c r="H43" s="196">
        <v>26290</v>
      </c>
      <c r="I43" s="196">
        <v>1004897</v>
      </c>
    </row>
    <row r="44" spans="1:9">
      <c r="A44" s="199" t="s">
        <v>1259</v>
      </c>
      <c r="B44" s="200">
        <v>9961460</v>
      </c>
      <c r="C44" s="201">
        <v>902116</v>
      </c>
      <c r="D44" s="201">
        <v>447034</v>
      </c>
      <c r="E44" s="202">
        <v>11359791</v>
      </c>
      <c r="F44" s="202">
        <v>6637160</v>
      </c>
      <c r="G44" s="202">
        <v>648572</v>
      </c>
      <c r="H44" s="202">
        <v>369902</v>
      </c>
      <c r="I44" s="202">
        <v>7655634</v>
      </c>
    </row>
    <row r="45" spans="1:9" ht="14.25" thickBot="1">
      <c r="A45" s="203"/>
      <c r="B45" s="204"/>
      <c r="C45" s="205"/>
      <c r="D45" s="205"/>
      <c r="E45" s="48"/>
      <c r="F45" s="48"/>
      <c r="G45" s="48"/>
      <c r="H45" s="48"/>
      <c r="I45" s="48"/>
    </row>
  </sheetData>
  <mergeCells count="8">
    <mergeCell ref="A1:I1"/>
    <mergeCell ref="A2:I2"/>
    <mergeCell ref="H4:I4"/>
    <mergeCell ref="A5:A8"/>
    <mergeCell ref="B5:E5"/>
    <mergeCell ref="F5:I5"/>
    <mergeCell ref="B6:E6"/>
    <mergeCell ref="F6:I6"/>
  </mergeCells>
  <phoneticPr fontId="2" type="noConversion"/>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workbookViewId="0">
      <selection sqref="A1:L1"/>
    </sheetView>
  </sheetViews>
  <sheetFormatPr defaultRowHeight="13.5"/>
  <cols>
    <col min="1" max="1" width="10.75" style="2" customWidth="1"/>
    <col min="2" max="2" width="15.5" style="2" customWidth="1"/>
    <col min="3" max="6" width="14.875" style="2" customWidth="1"/>
    <col min="7" max="16384" width="9" style="2"/>
  </cols>
  <sheetData>
    <row r="1" spans="1:6" ht="18.75">
      <c r="A1" s="141" t="s">
        <v>1327</v>
      </c>
      <c r="B1" s="141"/>
      <c r="C1" s="141"/>
      <c r="D1" s="141"/>
      <c r="E1" s="141"/>
      <c r="F1" s="141"/>
    </row>
    <row r="2" spans="1:6" ht="18.75">
      <c r="A2" s="141" t="s">
        <v>1260</v>
      </c>
      <c r="B2" s="141"/>
      <c r="C2" s="141"/>
      <c r="D2" s="141"/>
      <c r="E2" s="141"/>
      <c r="F2" s="141"/>
    </row>
    <row r="3" spans="1:6" ht="18.75">
      <c r="A3" s="55"/>
      <c r="B3" s="55"/>
      <c r="C3" s="55"/>
      <c r="D3" s="55"/>
      <c r="E3" s="55"/>
      <c r="F3" s="55"/>
    </row>
    <row r="4" spans="1:6" ht="14.25" thickBot="1">
      <c r="A4" s="163" t="s">
        <v>106</v>
      </c>
      <c r="B4" s="173"/>
      <c r="C4" s="143"/>
      <c r="D4" s="173"/>
      <c r="E4" s="56" t="s">
        <v>1212</v>
      </c>
      <c r="F4" s="56"/>
    </row>
    <row r="5" spans="1:6">
      <c r="A5" s="144" t="s">
        <v>128</v>
      </c>
      <c r="B5" s="144" t="s">
        <v>1261</v>
      </c>
      <c r="C5" s="174" t="s">
        <v>1328</v>
      </c>
      <c r="D5" s="174" t="s">
        <v>1329</v>
      </c>
      <c r="E5" s="175" t="s">
        <v>1330</v>
      </c>
      <c r="F5" s="175" t="s">
        <v>1331</v>
      </c>
    </row>
    <row r="6" spans="1:6">
      <c r="A6" s="147"/>
      <c r="B6" s="147"/>
      <c r="C6" s="152"/>
      <c r="D6" s="152"/>
      <c r="E6" s="176" t="s">
        <v>1332</v>
      </c>
      <c r="F6" s="176" t="s">
        <v>1333</v>
      </c>
    </row>
    <row r="7" spans="1:6">
      <c r="A7" s="147"/>
      <c r="B7" s="147"/>
      <c r="C7" s="152" t="s">
        <v>1262</v>
      </c>
      <c r="D7" s="152" t="s">
        <v>1263</v>
      </c>
      <c r="E7" s="152" t="s">
        <v>1264</v>
      </c>
      <c r="F7" s="152" t="s">
        <v>1263</v>
      </c>
    </row>
    <row r="8" spans="1:6">
      <c r="A8" s="147"/>
      <c r="B8" s="147"/>
      <c r="C8" s="152"/>
      <c r="D8" s="152" t="s">
        <v>1265</v>
      </c>
      <c r="E8" s="152" t="s">
        <v>1263</v>
      </c>
      <c r="F8" s="152" t="s">
        <v>1266</v>
      </c>
    </row>
    <row r="9" spans="1:6">
      <c r="A9" s="153"/>
      <c r="B9" s="153"/>
      <c r="C9" s="154"/>
      <c r="D9" s="154"/>
      <c r="E9" s="154" t="s">
        <v>1267</v>
      </c>
      <c r="F9" s="154" t="s">
        <v>1268</v>
      </c>
    </row>
    <row r="10" spans="1:6">
      <c r="A10" s="155"/>
      <c r="B10" s="155"/>
      <c r="C10" s="177"/>
      <c r="D10" s="178"/>
      <c r="E10" s="178"/>
      <c r="F10" s="178"/>
    </row>
    <row r="11" spans="1:6">
      <c r="A11" s="51" t="s">
        <v>1269</v>
      </c>
      <c r="B11" s="60" t="s">
        <v>1270</v>
      </c>
      <c r="C11" s="179">
        <v>1502540</v>
      </c>
      <c r="D11" s="180">
        <v>919951</v>
      </c>
      <c r="E11" s="180">
        <v>6391228</v>
      </c>
      <c r="F11" s="180">
        <v>5584788</v>
      </c>
    </row>
    <row r="12" spans="1:6">
      <c r="A12" s="51"/>
      <c r="B12" s="60" t="s">
        <v>1271</v>
      </c>
      <c r="C12" s="64"/>
      <c r="D12" s="65"/>
      <c r="E12" s="65"/>
      <c r="F12" s="65"/>
    </row>
    <row r="13" spans="1:6">
      <c r="A13" s="63" t="s">
        <v>108</v>
      </c>
      <c r="B13" s="51" t="s">
        <v>1272</v>
      </c>
      <c r="C13" s="64">
        <f>C18+C19+C20+C28+C29+C30+C32+C34+C39+C41</f>
        <v>966075</v>
      </c>
      <c r="D13" s="65">
        <f>D18+D19+D20+D28+D29+D30+D32+D34+D39+D41</f>
        <v>609857</v>
      </c>
      <c r="E13" s="65">
        <f>E18+E19+E20+E28+E29+E30+E32+E34+E39+E41</f>
        <v>4307730</v>
      </c>
      <c r="F13" s="65">
        <f>F18+F19+F20+F28+F29+F30+F32+F34+F39+F41</f>
        <v>3773826</v>
      </c>
    </row>
    <row r="14" spans="1:6">
      <c r="A14" s="63" t="s">
        <v>291</v>
      </c>
      <c r="B14" s="51" t="s">
        <v>1273</v>
      </c>
      <c r="C14" s="64">
        <f>C21+C31+C33+C36+C37+C38</f>
        <v>182654</v>
      </c>
      <c r="D14" s="65">
        <f>D21+D31+D33+D36+D37+D38</f>
        <v>108217</v>
      </c>
      <c r="E14" s="65">
        <f>E21+E31+E33+E36+E37+E38</f>
        <v>717386</v>
      </c>
      <c r="F14" s="65">
        <f>F21+F31+F33+F36+F37+F38</f>
        <v>627833</v>
      </c>
    </row>
    <row r="15" spans="1:6">
      <c r="A15" s="63" t="s">
        <v>292</v>
      </c>
      <c r="B15" s="51" t="s">
        <v>1274</v>
      </c>
      <c r="C15" s="64">
        <f>C22+C40+C43+C44+C45+C46+C47+C49+C50+C51+C52+C53</f>
        <v>227835</v>
      </c>
      <c r="D15" s="65">
        <f>D22+D40+D43+D44+D45+D46+D47+D49+D50+D51+D52+D53</f>
        <v>128012</v>
      </c>
      <c r="E15" s="65">
        <f>E22+E40+E43+E44+E45+E46+E47+E49+E50+E51+E52+E53</f>
        <v>770862</v>
      </c>
      <c r="F15" s="65">
        <f>F22+F40+F43+F44+F45+F46+F47+F49+F50+F51+F52+F53</f>
        <v>676266</v>
      </c>
    </row>
    <row r="16" spans="1:6">
      <c r="A16" s="51" t="s">
        <v>293</v>
      </c>
      <c r="B16" s="51" t="s">
        <v>1275</v>
      </c>
      <c r="C16" s="64">
        <f>SUM(C24:C26)</f>
        <v>55613</v>
      </c>
      <c r="D16" s="65">
        <f>SUM(D24:D26)</f>
        <v>33790</v>
      </c>
      <c r="E16" s="65">
        <f>SUM(E24:E26)</f>
        <v>309697</v>
      </c>
      <c r="F16" s="65">
        <f>SUM(F24:F26)</f>
        <v>255770</v>
      </c>
    </row>
    <row r="17" spans="1:6">
      <c r="A17" s="51"/>
      <c r="B17" s="51" t="s">
        <v>38</v>
      </c>
      <c r="C17" s="64"/>
      <c r="D17" s="65"/>
      <c r="E17" s="65"/>
      <c r="F17" s="65"/>
    </row>
    <row r="18" spans="1:6">
      <c r="A18" s="51" t="s">
        <v>39</v>
      </c>
      <c r="B18" s="51" t="s">
        <v>1276</v>
      </c>
      <c r="C18" s="64">
        <v>115952</v>
      </c>
      <c r="D18" s="65">
        <v>66917</v>
      </c>
      <c r="E18" s="65">
        <v>469754</v>
      </c>
      <c r="F18" s="65">
        <v>410298</v>
      </c>
    </row>
    <row r="19" spans="1:6">
      <c r="A19" s="51" t="s">
        <v>1277</v>
      </c>
      <c r="B19" s="51" t="s">
        <v>1278</v>
      </c>
      <c r="C19" s="64">
        <v>21952</v>
      </c>
      <c r="D19" s="65">
        <v>11168</v>
      </c>
      <c r="E19" s="65">
        <v>85812</v>
      </c>
      <c r="F19" s="65">
        <v>66345</v>
      </c>
    </row>
    <row r="20" spans="1:6">
      <c r="A20" s="51" t="s">
        <v>1279</v>
      </c>
      <c r="B20" s="51" t="s">
        <v>1280</v>
      </c>
      <c r="C20" s="64">
        <v>35346</v>
      </c>
      <c r="D20" s="65">
        <v>22391</v>
      </c>
      <c r="E20" s="65">
        <v>183329</v>
      </c>
      <c r="F20" s="65">
        <v>149943</v>
      </c>
    </row>
    <row r="21" spans="1:6">
      <c r="A21" s="51" t="s">
        <v>1281</v>
      </c>
      <c r="B21" s="51" t="s">
        <v>1282</v>
      </c>
      <c r="C21" s="64">
        <v>11982</v>
      </c>
      <c r="D21" s="65">
        <v>6637</v>
      </c>
      <c r="E21" s="65">
        <v>55564</v>
      </c>
      <c r="F21" s="65">
        <v>47310</v>
      </c>
    </row>
    <row r="22" spans="1:6">
      <c r="A22" s="63" t="s">
        <v>110</v>
      </c>
      <c r="B22" s="51" t="s">
        <v>1283</v>
      </c>
      <c r="C22" s="64">
        <v>11056</v>
      </c>
      <c r="D22" s="65">
        <v>8754</v>
      </c>
      <c r="E22" s="65">
        <v>58504</v>
      </c>
      <c r="F22" s="65">
        <v>51387</v>
      </c>
    </row>
    <row r="23" spans="1:6">
      <c r="A23" s="51"/>
      <c r="B23" s="51" t="s">
        <v>38</v>
      </c>
      <c r="C23" s="64"/>
      <c r="D23" s="65"/>
      <c r="E23" s="65"/>
      <c r="F23" s="65"/>
    </row>
    <row r="24" spans="1:6">
      <c r="A24" s="63" t="s">
        <v>111</v>
      </c>
      <c r="B24" s="51" t="s">
        <v>1284</v>
      </c>
      <c r="C24" s="64">
        <v>27718</v>
      </c>
      <c r="D24" s="65">
        <v>16308</v>
      </c>
      <c r="E24" s="65">
        <v>150821</v>
      </c>
      <c r="F24" s="65">
        <v>121818</v>
      </c>
    </row>
    <row r="25" spans="1:6">
      <c r="A25" s="63" t="s">
        <v>112</v>
      </c>
      <c r="B25" s="51" t="s">
        <v>1285</v>
      </c>
      <c r="C25" s="64">
        <v>12198</v>
      </c>
      <c r="D25" s="65">
        <v>7886</v>
      </c>
      <c r="E25" s="65">
        <v>67082</v>
      </c>
      <c r="F25" s="65">
        <v>57051</v>
      </c>
    </row>
    <row r="26" spans="1:6">
      <c r="A26" s="63" t="s">
        <v>113</v>
      </c>
      <c r="B26" s="51" t="s">
        <v>1286</v>
      </c>
      <c r="C26" s="64">
        <v>15697</v>
      </c>
      <c r="D26" s="65">
        <v>9596</v>
      </c>
      <c r="E26" s="65">
        <v>91794</v>
      </c>
      <c r="F26" s="65">
        <v>76901</v>
      </c>
    </row>
    <row r="27" spans="1:6">
      <c r="A27" s="51"/>
      <c r="B27" s="51" t="s">
        <v>38</v>
      </c>
      <c r="C27" s="64"/>
      <c r="D27" s="65"/>
      <c r="E27" s="65"/>
      <c r="F27" s="65"/>
    </row>
    <row r="28" spans="1:6">
      <c r="A28" s="51" t="s">
        <v>1287</v>
      </c>
      <c r="B28" s="51" t="s">
        <v>1288</v>
      </c>
      <c r="C28" s="64">
        <v>91867</v>
      </c>
      <c r="D28" s="65">
        <v>59679</v>
      </c>
      <c r="E28" s="65">
        <v>355871</v>
      </c>
      <c r="F28" s="65">
        <v>316442</v>
      </c>
    </row>
    <row r="29" spans="1:6">
      <c r="A29" s="63" t="s">
        <v>114</v>
      </c>
      <c r="B29" s="51" t="s">
        <v>1289</v>
      </c>
      <c r="C29" s="64">
        <v>98704</v>
      </c>
      <c r="D29" s="65">
        <v>62328</v>
      </c>
      <c r="E29" s="65">
        <v>478376</v>
      </c>
      <c r="F29" s="65">
        <v>410472</v>
      </c>
    </row>
    <row r="30" spans="1:6">
      <c r="A30" s="51" t="s">
        <v>1290</v>
      </c>
      <c r="B30" s="51" t="s">
        <v>1291</v>
      </c>
      <c r="C30" s="64">
        <v>161835</v>
      </c>
      <c r="D30" s="65">
        <v>117201</v>
      </c>
      <c r="E30" s="65">
        <v>857158</v>
      </c>
      <c r="F30" s="65">
        <v>773912</v>
      </c>
    </row>
    <row r="31" spans="1:6">
      <c r="A31" s="51" t="s">
        <v>1292</v>
      </c>
      <c r="B31" s="51" t="s">
        <v>1293</v>
      </c>
      <c r="C31" s="64">
        <v>33692</v>
      </c>
      <c r="D31" s="65">
        <v>19977</v>
      </c>
      <c r="E31" s="65">
        <v>118789</v>
      </c>
      <c r="F31" s="65">
        <v>106685</v>
      </c>
    </row>
    <row r="32" spans="1:6">
      <c r="A32" s="51" t="s">
        <v>1294</v>
      </c>
      <c r="B32" s="51" t="s">
        <v>1295</v>
      </c>
      <c r="C32" s="64">
        <v>84475</v>
      </c>
      <c r="D32" s="65">
        <v>55599</v>
      </c>
      <c r="E32" s="65">
        <v>358559</v>
      </c>
      <c r="F32" s="65">
        <v>324435</v>
      </c>
    </row>
    <row r="33" spans="1:6">
      <c r="A33" s="51" t="s">
        <v>1296</v>
      </c>
      <c r="B33" s="51" t="s">
        <v>1297</v>
      </c>
      <c r="C33" s="64">
        <v>22055</v>
      </c>
      <c r="D33" s="65">
        <v>13699</v>
      </c>
      <c r="E33" s="65">
        <v>84429</v>
      </c>
      <c r="F33" s="65">
        <v>76682</v>
      </c>
    </row>
    <row r="34" spans="1:6">
      <c r="A34" s="63" t="s">
        <v>115</v>
      </c>
      <c r="B34" s="51" t="s">
        <v>1298</v>
      </c>
      <c r="C34" s="64">
        <v>77267</v>
      </c>
      <c r="D34" s="65">
        <v>47409</v>
      </c>
      <c r="E34" s="65">
        <v>353720</v>
      </c>
      <c r="F34" s="65">
        <v>304480</v>
      </c>
    </row>
    <row r="35" spans="1:6">
      <c r="A35" s="51"/>
      <c r="B35" s="51" t="s">
        <v>38</v>
      </c>
      <c r="C35" s="64"/>
      <c r="D35" s="65"/>
      <c r="E35" s="65"/>
      <c r="F35" s="65"/>
    </row>
    <row r="36" spans="1:6">
      <c r="A36" s="51" t="s">
        <v>1299</v>
      </c>
      <c r="B36" s="51" t="s">
        <v>1300</v>
      </c>
      <c r="C36" s="64">
        <v>48823</v>
      </c>
      <c r="D36" s="65">
        <v>29416</v>
      </c>
      <c r="E36" s="65">
        <v>181714</v>
      </c>
      <c r="F36" s="65">
        <v>159024</v>
      </c>
    </row>
    <row r="37" spans="1:6">
      <c r="A37" s="51" t="s">
        <v>1301</v>
      </c>
      <c r="B37" s="51" t="s">
        <v>1302</v>
      </c>
      <c r="C37" s="64">
        <v>30313</v>
      </c>
      <c r="D37" s="65">
        <v>19434</v>
      </c>
      <c r="E37" s="65">
        <v>138715</v>
      </c>
      <c r="F37" s="65">
        <v>117131</v>
      </c>
    </row>
    <row r="38" spans="1:6">
      <c r="A38" s="51" t="s">
        <v>1303</v>
      </c>
      <c r="B38" s="51" t="s">
        <v>1304</v>
      </c>
      <c r="C38" s="64">
        <v>35789</v>
      </c>
      <c r="D38" s="65">
        <v>19054</v>
      </c>
      <c r="E38" s="65">
        <v>138175</v>
      </c>
      <c r="F38" s="65">
        <v>121001</v>
      </c>
    </row>
    <row r="39" spans="1:6">
      <c r="A39" s="63" t="s">
        <v>116</v>
      </c>
      <c r="B39" s="51" t="s">
        <v>1305</v>
      </c>
      <c r="C39" s="64">
        <v>272505</v>
      </c>
      <c r="D39" s="65">
        <v>162766</v>
      </c>
      <c r="E39" s="65">
        <v>1134304</v>
      </c>
      <c r="F39" s="65">
        <v>992334</v>
      </c>
    </row>
    <row r="40" spans="1:6">
      <c r="A40" s="63" t="s">
        <v>117</v>
      </c>
      <c r="B40" s="51" t="s">
        <v>1306</v>
      </c>
      <c r="C40" s="64">
        <v>14454</v>
      </c>
      <c r="D40" s="65">
        <v>8612</v>
      </c>
      <c r="E40" s="65">
        <v>60842</v>
      </c>
      <c r="F40" s="65">
        <v>50505</v>
      </c>
    </row>
    <row r="41" spans="1:6">
      <c r="A41" s="51" t="s">
        <v>1307</v>
      </c>
      <c r="B41" s="51" t="s">
        <v>1308</v>
      </c>
      <c r="C41" s="64">
        <v>6172</v>
      </c>
      <c r="D41" s="65">
        <v>4399</v>
      </c>
      <c r="E41" s="65">
        <v>30847</v>
      </c>
      <c r="F41" s="65">
        <v>25165</v>
      </c>
    </row>
    <row r="42" spans="1:6">
      <c r="A42" s="51"/>
      <c r="B42" s="51" t="s">
        <v>38</v>
      </c>
      <c r="C42" s="64"/>
      <c r="D42" s="65"/>
      <c r="E42" s="65"/>
      <c r="F42" s="65"/>
    </row>
    <row r="43" spans="1:6">
      <c r="A43" s="63" t="s">
        <v>118</v>
      </c>
      <c r="B43" s="51" t="s">
        <v>1309</v>
      </c>
      <c r="C43" s="64">
        <v>40725</v>
      </c>
      <c r="D43" s="65">
        <v>23257</v>
      </c>
      <c r="E43" s="65">
        <v>107070</v>
      </c>
      <c r="F43" s="65">
        <v>92341</v>
      </c>
    </row>
    <row r="44" spans="1:6">
      <c r="A44" s="63" t="s">
        <v>119</v>
      </c>
      <c r="B44" s="51" t="s">
        <v>1310</v>
      </c>
      <c r="C44" s="64">
        <v>56467</v>
      </c>
      <c r="D44" s="65">
        <v>30548</v>
      </c>
      <c r="E44" s="65">
        <v>205267</v>
      </c>
      <c r="F44" s="65">
        <v>193832</v>
      </c>
    </row>
    <row r="45" spans="1:6">
      <c r="A45" s="63" t="s">
        <v>120</v>
      </c>
      <c r="B45" s="51" t="s">
        <v>1311</v>
      </c>
      <c r="C45" s="64">
        <v>19981</v>
      </c>
      <c r="D45" s="65">
        <v>7335</v>
      </c>
      <c r="E45" s="65">
        <v>46355</v>
      </c>
      <c r="F45" s="65">
        <v>32753</v>
      </c>
    </row>
    <row r="46" spans="1:6">
      <c r="A46" s="63" t="s">
        <v>121</v>
      </c>
      <c r="B46" s="51" t="s">
        <v>1312</v>
      </c>
      <c r="C46" s="64">
        <v>24762</v>
      </c>
      <c r="D46" s="65">
        <v>16788</v>
      </c>
      <c r="E46" s="65">
        <v>68602</v>
      </c>
      <c r="F46" s="65">
        <v>74208</v>
      </c>
    </row>
    <row r="47" spans="1:6">
      <c r="A47" s="51" t="s">
        <v>1313</v>
      </c>
      <c r="B47" s="51" t="s">
        <v>1314</v>
      </c>
      <c r="C47" s="64">
        <v>960</v>
      </c>
      <c r="D47" s="65">
        <v>612</v>
      </c>
      <c r="E47" s="65">
        <v>22184</v>
      </c>
      <c r="F47" s="65">
        <v>3282</v>
      </c>
    </row>
    <row r="48" spans="1:6">
      <c r="A48" s="51"/>
      <c r="B48" s="51" t="s">
        <v>38</v>
      </c>
      <c r="C48" s="64"/>
      <c r="D48" s="65"/>
      <c r="E48" s="65"/>
      <c r="F48" s="65"/>
    </row>
    <row r="49" spans="1:6">
      <c r="A49" s="51" t="s">
        <v>2184</v>
      </c>
      <c r="B49" s="51" t="s">
        <v>1315</v>
      </c>
      <c r="C49" s="64">
        <v>34031</v>
      </c>
      <c r="D49" s="65">
        <v>17696</v>
      </c>
      <c r="E49" s="65">
        <v>81630</v>
      </c>
      <c r="F49" s="65">
        <v>86277</v>
      </c>
    </row>
    <row r="50" spans="1:6">
      <c r="A50" s="63" t="s">
        <v>122</v>
      </c>
      <c r="B50" s="51" t="s">
        <v>1316</v>
      </c>
      <c r="C50" s="64">
        <v>5154</v>
      </c>
      <c r="D50" s="65">
        <v>2948</v>
      </c>
      <c r="E50" s="65">
        <v>24133</v>
      </c>
      <c r="F50" s="65">
        <v>21475</v>
      </c>
    </row>
    <row r="51" spans="1:6">
      <c r="A51" s="51" t="s">
        <v>1317</v>
      </c>
      <c r="B51" s="51" t="s">
        <v>1318</v>
      </c>
      <c r="C51" s="64">
        <v>2599</v>
      </c>
      <c r="D51" s="65">
        <v>1588</v>
      </c>
      <c r="E51" s="65">
        <v>10514</v>
      </c>
      <c r="F51" s="65">
        <v>8873</v>
      </c>
    </row>
    <row r="52" spans="1:6">
      <c r="A52" s="63" t="s">
        <v>123</v>
      </c>
      <c r="B52" s="51" t="s">
        <v>1319</v>
      </c>
      <c r="C52" s="64">
        <v>3439</v>
      </c>
      <c r="D52" s="65">
        <v>2166</v>
      </c>
      <c r="E52" s="65">
        <v>17617</v>
      </c>
      <c r="F52" s="65">
        <v>11216</v>
      </c>
    </row>
    <row r="53" spans="1:6">
      <c r="A53" s="51" t="s">
        <v>1320</v>
      </c>
      <c r="B53" s="51" t="s">
        <v>1321</v>
      </c>
      <c r="C53" s="64">
        <v>14207</v>
      </c>
      <c r="D53" s="65">
        <v>7708</v>
      </c>
      <c r="E53" s="65">
        <v>68144</v>
      </c>
      <c r="F53" s="65">
        <v>50117</v>
      </c>
    </row>
    <row r="54" spans="1:6">
      <c r="A54" s="51"/>
      <c r="B54" s="51"/>
      <c r="C54" s="64"/>
      <c r="D54" s="65"/>
      <c r="E54" s="65"/>
      <c r="F54" s="65"/>
    </row>
    <row r="55" spans="1:6">
      <c r="A55" s="51" t="s">
        <v>1322</v>
      </c>
      <c r="B55" s="181" t="s">
        <v>1323</v>
      </c>
      <c r="C55" s="64">
        <v>53039</v>
      </c>
      <c r="D55" s="65">
        <v>28680</v>
      </c>
      <c r="E55" s="65">
        <v>158466</v>
      </c>
      <c r="F55" s="65">
        <v>150091</v>
      </c>
    </row>
    <row r="56" spans="1:6">
      <c r="A56" s="63" t="s">
        <v>125</v>
      </c>
      <c r="B56" s="181" t="s">
        <v>1324</v>
      </c>
      <c r="C56" s="64">
        <v>528</v>
      </c>
      <c r="D56" s="65">
        <v>240</v>
      </c>
      <c r="E56" s="65">
        <v>2248</v>
      </c>
      <c r="F56" s="65">
        <v>2488</v>
      </c>
    </row>
    <row r="57" spans="1:6">
      <c r="A57" s="51" t="s">
        <v>1325</v>
      </c>
      <c r="B57" s="181" t="s">
        <v>1326</v>
      </c>
      <c r="C57" s="64">
        <v>16796</v>
      </c>
      <c r="D57" s="65">
        <v>11155</v>
      </c>
      <c r="E57" s="65">
        <v>124839</v>
      </c>
      <c r="F57" s="65">
        <v>98514</v>
      </c>
    </row>
    <row r="58" spans="1:6" ht="14.25" thickBot="1">
      <c r="A58" s="68"/>
      <c r="B58" s="182"/>
      <c r="C58" s="47"/>
      <c r="D58" s="48"/>
      <c r="E58" s="48"/>
      <c r="F58" s="48"/>
    </row>
  </sheetData>
  <mergeCells count="5">
    <mergeCell ref="A1:F1"/>
    <mergeCell ref="A2:F2"/>
    <mergeCell ref="E4:F4"/>
    <mergeCell ref="A5:A9"/>
    <mergeCell ref="B5:B9"/>
  </mergeCells>
  <phoneticPr fontId="2" type="noConversion"/>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topLeftCell="A16" workbookViewId="0">
      <selection sqref="A1:L1"/>
    </sheetView>
  </sheetViews>
  <sheetFormatPr defaultRowHeight="13.5"/>
  <cols>
    <col min="1" max="2" width="13.25" style="2" customWidth="1"/>
    <col min="3" max="4" width="19" style="2" customWidth="1"/>
    <col min="5" max="16384" width="9" style="2"/>
  </cols>
  <sheetData>
    <row r="1" spans="1:4" ht="18.75">
      <c r="A1" s="141" t="s">
        <v>1397</v>
      </c>
      <c r="B1" s="141"/>
      <c r="C1" s="141"/>
      <c r="D1" s="141"/>
    </row>
    <row r="2" spans="1:4" ht="18.75">
      <c r="A2" s="141" t="s">
        <v>1334</v>
      </c>
      <c r="B2" s="141"/>
      <c r="C2" s="141"/>
      <c r="D2" s="141"/>
    </row>
    <row r="3" spans="1:4" ht="18.75">
      <c r="A3" s="141" t="s">
        <v>1335</v>
      </c>
      <c r="B3" s="141"/>
      <c r="C3" s="141"/>
      <c r="D3" s="141"/>
    </row>
    <row r="4" spans="1:4" ht="14.25">
      <c r="A4" s="172"/>
      <c r="B4" s="172"/>
      <c r="C4" s="172"/>
      <c r="D4" s="172"/>
    </row>
    <row r="5" spans="1:4" ht="14.25" thickBot="1">
      <c r="A5" s="163" t="s">
        <v>106</v>
      </c>
      <c r="B5" s="143"/>
      <c r="C5" s="56" t="s">
        <v>1336</v>
      </c>
      <c r="D5" s="56"/>
    </row>
    <row r="6" spans="1:4">
      <c r="A6" s="144" t="s">
        <v>289</v>
      </c>
      <c r="B6" s="144" t="s">
        <v>1337</v>
      </c>
      <c r="C6" s="165"/>
      <c r="D6" s="165"/>
    </row>
    <row r="7" spans="1:4">
      <c r="A7" s="147"/>
      <c r="B7" s="147"/>
      <c r="C7" s="152" t="s">
        <v>1398</v>
      </c>
      <c r="D7" s="152" t="s">
        <v>1399</v>
      </c>
    </row>
    <row r="8" spans="1:4">
      <c r="A8" s="147"/>
      <c r="B8" s="147"/>
      <c r="C8" s="152" t="s">
        <v>1338</v>
      </c>
      <c r="D8" s="152" t="s">
        <v>1339</v>
      </c>
    </row>
    <row r="9" spans="1:4">
      <c r="A9" s="153"/>
      <c r="B9" s="153"/>
      <c r="C9" s="154"/>
      <c r="D9" s="154"/>
    </row>
    <row r="10" spans="1:4">
      <c r="A10" s="49"/>
      <c r="B10" s="49"/>
      <c r="C10" s="102"/>
      <c r="D10" s="103"/>
    </row>
    <row r="11" spans="1:4">
      <c r="A11" s="156" t="s">
        <v>1400</v>
      </c>
      <c r="B11" s="60" t="s">
        <v>857</v>
      </c>
      <c r="C11" s="157">
        <v>1731</v>
      </c>
      <c r="D11" s="158">
        <v>1624</v>
      </c>
    </row>
    <row r="12" spans="1:4">
      <c r="A12" s="51"/>
      <c r="B12" s="60"/>
      <c r="C12" s="157"/>
      <c r="D12" s="158"/>
    </row>
    <row r="13" spans="1:4">
      <c r="A13" s="51" t="s">
        <v>1340</v>
      </c>
      <c r="B13" s="60" t="s">
        <v>1341</v>
      </c>
      <c r="C13" s="157">
        <v>1552</v>
      </c>
      <c r="D13" s="158">
        <v>1467</v>
      </c>
    </row>
    <row r="14" spans="1:4">
      <c r="A14" s="51"/>
      <c r="B14" s="60"/>
      <c r="C14" s="159"/>
      <c r="D14" s="160"/>
    </row>
    <row r="15" spans="1:4">
      <c r="A15" s="63" t="s">
        <v>108</v>
      </c>
      <c r="B15" s="51" t="s">
        <v>1342</v>
      </c>
      <c r="C15" s="159">
        <f>C20+C21+C22+C30+C31+C32+C34+C36+C41+C43</f>
        <v>1246</v>
      </c>
      <c r="D15" s="160">
        <f>D20+D21+D22+D30+D31+D32+D34+D36+D41+D43</f>
        <v>1192</v>
      </c>
    </row>
    <row r="16" spans="1:4">
      <c r="A16" s="63" t="s">
        <v>291</v>
      </c>
      <c r="B16" s="51" t="s">
        <v>48</v>
      </c>
      <c r="C16" s="159">
        <f>C23+C33+C35+C38+C39+C40</f>
        <v>112</v>
      </c>
      <c r="D16" s="160">
        <f>D23+D33+D35+D38+D39+D40</f>
        <v>98</v>
      </c>
    </row>
    <row r="17" spans="1:4">
      <c r="A17" s="51" t="s">
        <v>49</v>
      </c>
      <c r="B17" s="51" t="s">
        <v>50</v>
      </c>
      <c r="C17" s="159">
        <f>C24+C42+C45+C46+C47+C48+C49+C51+C52+C53+C54+C55</f>
        <v>130</v>
      </c>
      <c r="D17" s="160" t="e">
        <f>D24+D42+D45+D46+D47+D48+D49+D51+D52+D53+D54+D55</f>
        <v>#VALUE!</v>
      </c>
    </row>
    <row r="18" spans="1:4">
      <c r="A18" s="51" t="s">
        <v>293</v>
      </c>
      <c r="B18" s="51" t="s">
        <v>1343</v>
      </c>
      <c r="C18" s="159">
        <f>SUM(C26:C28)</f>
        <v>64</v>
      </c>
      <c r="D18" s="160">
        <f>SUM(D26:D28)</f>
        <v>64</v>
      </c>
    </row>
    <row r="19" spans="1:4">
      <c r="A19" s="51"/>
      <c r="B19" s="51" t="s">
        <v>38</v>
      </c>
      <c r="C19" s="159"/>
      <c r="D19" s="160"/>
    </row>
    <row r="20" spans="1:4">
      <c r="A20" s="51" t="s">
        <v>39</v>
      </c>
      <c r="B20" s="51" t="s">
        <v>1344</v>
      </c>
      <c r="C20" s="159">
        <v>135</v>
      </c>
      <c r="D20" s="160">
        <v>128</v>
      </c>
    </row>
    <row r="21" spans="1:4">
      <c r="A21" s="51" t="s">
        <v>1345</v>
      </c>
      <c r="B21" s="51" t="s">
        <v>1346</v>
      </c>
      <c r="C21" s="159">
        <v>43</v>
      </c>
      <c r="D21" s="160">
        <v>24</v>
      </c>
    </row>
    <row r="22" spans="1:4">
      <c r="A22" s="51" t="s">
        <v>1347</v>
      </c>
      <c r="B22" s="51" t="s">
        <v>1348</v>
      </c>
      <c r="C22" s="159">
        <v>7</v>
      </c>
      <c r="D22" s="160">
        <v>7</v>
      </c>
    </row>
    <row r="23" spans="1:4">
      <c r="A23" s="51" t="s">
        <v>1349</v>
      </c>
      <c r="B23" s="51" t="s">
        <v>1350</v>
      </c>
      <c r="C23" s="159"/>
      <c r="D23" s="160"/>
    </row>
    <row r="24" spans="1:4">
      <c r="A24" s="63" t="s">
        <v>110</v>
      </c>
      <c r="B24" s="51" t="s">
        <v>1351</v>
      </c>
      <c r="C24" s="159"/>
      <c r="D24" s="160"/>
    </row>
    <row r="25" spans="1:4">
      <c r="A25" s="51"/>
      <c r="B25" s="51" t="s">
        <v>38</v>
      </c>
      <c r="C25" s="159"/>
      <c r="D25" s="160"/>
    </row>
    <row r="26" spans="1:4">
      <c r="A26" s="63" t="s">
        <v>111</v>
      </c>
      <c r="B26" s="51" t="s">
        <v>1352</v>
      </c>
      <c r="C26" s="159">
        <v>64</v>
      </c>
      <c r="D26" s="160">
        <v>64</v>
      </c>
    </row>
    <row r="27" spans="1:4">
      <c r="A27" s="63" t="s">
        <v>2178</v>
      </c>
      <c r="B27" s="51" t="s">
        <v>1353</v>
      </c>
      <c r="C27" s="159"/>
      <c r="D27" s="160"/>
    </row>
    <row r="28" spans="1:4">
      <c r="A28" s="63" t="s">
        <v>113</v>
      </c>
      <c r="B28" s="51" t="s">
        <v>1354</v>
      </c>
      <c r="C28" s="159"/>
      <c r="D28" s="160"/>
    </row>
    <row r="29" spans="1:4">
      <c r="A29" s="51"/>
      <c r="B29" s="51" t="s">
        <v>38</v>
      </c>
      <c r="C29" s="159"/>
      <c r="D29" s="160"/>
    </row>
    <row r="30" spans="1:4">
      <c r="A30" s="51" t="s">
        <v>1355</v>
      </c>
      <c r="B30" s="51" t="s">
        <v>1356</v>
      </c>
      <c r="C30" s="159">
        <v>385</v>
      </c>
      <c r="D30" s="160">
        <v>365</v>
      </c>
    </row>
    <row r="31" spans="1:4">
      <c r="A31" s="63" t="s">
        <v>2179</v>
      </c>
      <c r="B31" s="51" t="s">
        <v>1357</v>
      </c>
      <c r="C31" s="159">
        <v>223</v>
      </c>
      <c r="D31" s="160">
        <v>206</v>
      </c>
    </row>
    <row r="32" spans="1:4">
      <c r="A32" s="51" t="s">
        <v>1358</v>
      </c>
      <c r="B32" s="51" t="s">
        <v>1359</v>
      </c>
      <c r="C32" s="159">
        <v>151</v>
      </c>
      <c r="D32" s="160">
        <v>160</v>
      </c>
    </row>
    <row r="33" spans="1:4">
      <c r="A33" s="51" t="s">
        <v>1360</v>
      </c>
      <c r="B33" s="51" t="s">
        <v>1361</v>
      </c>
      <c r="C33" s="159">
        <v>108</v>
      </c>
      <c r="D33" s="160">
        <v>87</v>
      </c>
    </row>
    <row r="34" spans="1:4">
      <c r="A34" s="51" t="s">
        <v>1362</v>
      </c>
      <c r="B34" s="51" t="s">
        <v>1363</v>
      </c>
      <c r="C34" s="159">
        <v>67</v>
      </c>
      <c r="D34" s="160">
        <v>67</v>
      </c>
    </row>
    <row r="35" spans="1:4">
      <c r="A35" s="51" t="s">
        <v>1364</v>
      </c>
      <c r="B35" s="51" t="s">
        <v>1365</v>
      </c>
      <c r="C35" s="159"/>
      <c r="D35" s="160"/>
    </row>
    <row r="36" spans="1:4">
      <c r="A36" s="63" t="s">
        <v>115</v>
      </c>
      <c r="B36" s="51" t="s">
        <v>1366</v>
      </c>
      <c r="C36" s="159">
        <v>10</v>
      </c>
      <c r="D36" s="160">
        <v>13</v>
      </c>
    </row>
    <row r="37" spans="1:4">
      <c r="A37" s="51"/>
      <c r="B37" s="51" t="s">
        <v>38</v>
      </c>
      <c r="C37" s="159"/>
      <c r="D37" s="160"/>
    </row>
    <row r="38" spans="1:4">
      <c r="A38" s="51" t="s">
        <v>1367</v>
      </c>
      <c r="B38" s="51" t="s">
        <v>1368</v>
      </c>
      <c r="C38" s="159">
        <v>1</v>
      </c>
      <c r="D38" s="160">
        <v>1</v>
      </c>
    </row>
    <row r="39" spans="1:4">
      <c r="A39" s="51" t="s">
        <v>1369</v>
      </c>
      <c r="B39" s="51" t="s">
        <v>1370</v>
      </c>
      <c r="C39" s="159">
        <v>2</v>
      </c>
      <c r="D39" s="160">
        <v>9</v>
      </c>
    </row>
    <row r="40" spans="1:4">
      <c r="A40" s="51" t="s">
        <v>1371</v>
      </c>
      <c r="B40" s="51" t="s">
        <v>1372</v>
      </c>
      <c r="C40" s="159">
        <v>1</v>
      </c>
      <c r="D40" s="160">
        <v>1</v>
      </c>
    </row>
    <row r="41" spans="1:4">
      <c r="A41" s="63" t="s">
        <v>116</v>
      </c>
      <c r="B41" s="51" t="s">
        <v>1373</v>
      </c>
      <c r="C41" s="159">
        <v>225</v>
      </c>
      <c r="D41" s="160">
        <v>222</v>
      </c>
    </row>
    <row r="42" spans="1:4">
      <c r="A42" s="63" t="s">
        <v>117</v>
      </c>
      <c r="B42" s="51" t="s">
        <v>1374</v>
      </c>
      <c r="C42" s="159">
        <v>1</v>
      </c>
      <c r="D42" s="160">
        <v>1</v>
      </c>
    </row>
    <row r="43" spans="1:4">
      <c r="A43" s="51" t="s">
        <v>1375</v>
      </c>
      <c r="B43" s="51" t="s">
        <v>1376</v>
      </c>
      <c r="C43" s="159"/>
      <c r="D43" s="160"/>
    </row>
    <row r="44" spans="1:4">
      <c r="A44" s="51"/>
      <c r="B44" s="51" t="s">
        <v>38</v>
      </c>
      <c r="C44" s="159"/>
      <c r="D44" s="160"/>
    </row>
    <row r="45" spans="1:4">
      <c r="A45" s="63" t="s">
        <v>118</v>
      </c>
      <c r="B45" s="51" t="s">
        <v>1377</v>
      </c>
      <c r="C45" s="159">
        <v>21</v>
      </c>
      <c r="D45" s="160">
        <v>25</v>
      </c>
    </row>
    <row r="46" spans="1:4">
      <c r="A46" s="63" t="s">
        <v>119</v>
      </c>
      <c r="B46" s="51" t="s">
        <v>1378</v>
      </c>
      <c r="C46" s="159">
        <v>69</v>
      </c>
      <c r="D46" s="160">
        <v>50</v>
      </c>
    </row>
    <row r="47" spans="1:4">
      <c r="A47" s="63" t="s">
        <v>120</v>
      </c>
      <c r="B47" s="51" t="s">
        <v>1379</v>
      </c>
      <c r="C47" s="159">
        <v>2</v>
      </c>
      <c r="D47" s="160"/>
    </row>
    <row r="48" spans="1:4">
      <c r="A48" s="63" t="s">
        <v>121</v>
      </c>
      <c r="B48" s="51" t="s">
        <v>1380</v>
      </c>
      <c r="C48" s="159"/>
      <c r="D48" s="160"/>
    </row>
    <row r="49" spans="1:4">
      <c r="A49" s="51" t="s">
        <v>1381</v>
      </c>
      <c r="B49" s="51" t="s">
        <v>1382</v>
      </c>
      <c r="C49" s="159"/>
      <c r="D49" s="160"/>
    </row>
    <row r="50" spans="1:4">
      <c r="A50" s="51"/>
      <c r="B50" s="51" t="s">
        <v>38</v>
      </c>
      <c r="C50" s="159"/>
      <c r="D50" s="160"/>
    </row>
    <row r="51" spans="1:4">
      <c r="A51" s="51" t="s">
        <v>2184</v>
      </c>
      <c r="B51" s="51" t="s">
        <v>1350</v>
      </c>
      <c r="C51" s="159">
        <v>37</v>
      </c>
      <c r="D51" s="160">
        <v>37</v>
      </c>
    </row>
    <row r="52" spans="1:4">
      <c r="A52" s="63" t="s">
        <v>122</v>
      </c>
      <c r="B52" s="51" t="s">
        <v>1383</v>
      </c>
      <c r="C52" s="159"/>
      <c r="D52" s="160" t="s">
        <v>2181</v>
      </c>
    </row>
    <row r="53" spans="1:4">
      <c r="A53" s="51" t="s">
        <v>1384</v>
      </c>
      <c r="B53" s="51" t="s">
        <v>1385</v>
      </c>
      <c r="C53" s="159"/>
      <c r="D53" s="160"/>
    </row>
    <row r="54" spans="1:4">
      <c r="A54" s="63" t="s">
        <v>123</v>
      </c>
      <c r="B54" s="51" t="s">
        <v>1386</v>
      </c>
      <c r="C54" s="159"/>
      <c r="D54" s="160"/>
    </row>
    <row r="55" spans="1:4">
      <c r="A55" s="51" t="s">
        <v>1387</v>
      </c>
      <c r="B55" s="51" t="s">
        <v>1388</v>
      </c>
      <c r="C55" s="159"/>
      <c r="D55" s="160"/>
    </row>
    <row r="56" spans="1:4">
      <c r="A56" s="51"/>
      <c r="B56" s="51"/>
      <c r="C56" s="159"/>
      <c r="D56" s="160"/>
    </row>
    <row r="57" spans="1:4">
      <c r="A57" s="51" t="s">
        <v>1389</v>
      </c>
      <c r="B57" s="51" t="s">
        <v>1390</v>
      </c>
      <c r="C57" s="159"/>
      <c r="D57" s="160"/>
    </row>
    <row r="58" spans="1:4">
      <c r="A58" s="51" t="s">
        <v>1391</v>
      </c>
      <c r="B58" s="51" t="s">
        <v>1392</v>
      </c>
      <c r="C58" s="159">
        <v>34</v>
      </c>
      <c r="D58" s="160">
        <v>33</v>
      </c>
    </row>
    <row r="59" spans="1:4">
      <c r="A59" s="51"/>
      <c r="B59" s="51"/>
      <c r="C59" s="159"/>
      <c r="D59" s="160"/>
    </row>
    <row r="60" spans="1:4">
      <c r="A60" s="51" t="s">
        <v>1393</v>
      </c>
      <c r="B60" s="60" t="s">
        <v>1394</v>
      </c>
      <c r="C60" s="157">
        <v>145</v>
      </c>
      <c r="D60" s="158">
        <v>124</v>
      </c>
    </row>
    <row r="61" spans="1:4">
      <c r="A61" s="51"/>
      <c r="B61" s="60"/>
      <c r="C61" s="157"/>
      <c r="D61" s="158"/>
    </row>
    <row r="62" spans="1:4">
      <c r="A62" s="156" t="s">
        <v>2180</v>
      </c>
      <c r="B62" s="51" t="s">
        <v>1395</v>
      </c>
      <c r="C62" s="159">
        <v>145</v>
      </c>
      <c r="D62" s="160">
        <v>124</v>
      </c>
    </row>
    <row r="63" spans="1:4">
      <c r="A63" s="32" t="s">
        <v>2199</v>
      </c>
      <c r="B63" s="51" t="s">
        <v>413</v>
      </c>
      <c r="C63" s="159"/>
      <c r="D63" s="160"/>
    </row>
    <row r="64" spans="1:4">
      <c r="A64" s="63" t="s">
        <v>450</v>
      </c>
      <c r="B64" s="51" t="s">
        <v>371</v>
      </c>
      <c r="C64" s="159"/>
      <c r="D64" s="160"/>
    </row>
    <row r="65" spans="1:4">
      <c r="A65" s="32" t="s">
        <v>1396</v>
      </c>
      <c r="B65" s="51" t="s">
        <v>393</v>
      </c>
      <c r="C65" s="159"/>
      <c r="D65" s="160"/>
    </row>
    <row r="66" spans="1:4" ht="14.25" thickBot="1">
      <c r="A66" s="68"/>
      <c r="B66" s="69"/>
      <c r="C66" s="161"/>
      <c r="D66" s="162"/>
    </row>
  </sheetData>
  <mergeCells count="6">
    <mergeCell ref="A1:D1"/>
    <mergeCell ref="A2:D2"/>
    <mergeCell ref="A3:D3"/>
    <mergeCell ref="C5:D5"/>
    <mergeCell ref="A6:A9"/>
    <mergeCell ref="B6:B9"/>
  </mergeCells>
  <phoneticPr fontId="2" type="noConversion"/>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workbookViewId="0">
      <selection sqref="A1:L1"/>
    </sheetView>
  </sheetViews>
  <sheetFormatPr defaultRowHeight="13.5"/>
  <cols>
    <col min="1" max="1" width="16.75" style="2" customWidth="1"/>
    <col min="2" max="2" width="17.125" style="2" customWidth="1"/>
    <col min="3" max="5" width="15" style="2" customWidth="1"/>
    <col min="6" max="16384" width="9" style="2"/>
  </cols>
  <sheetData>
    <row r="1" spans="1:5" ht="18.75">
      <c r="A1" s="141" t="s">
        <v>1443</v>
      </c>
      <c r="B1" s="141"/>
      <c r="C1" s="141"/>
      <c r="D1" s="141"/>
      <c r="E1" s="141"/>
    </row>
    <row r="2" spans="1:5" ht="18.75">
      <c r="A2" s="141" t="s">
        <v>1401</v>
      </c>
      <c r="B2" s="141"/>
      <c r="C2" s="141"/>
      <c r="D2" s="141"/>
      <c r="E2" s="141"/>
    </row>
    <row r="3" spans="1:5" ht="18.75">
      <c r="A3" s="55"/>
      <c r="B3" s="55"/>
      <c r="C3" s="55"/>
      <c r="D3" s="55"/>
      <c r="E3" s="55"/>
    </row>
    <row r="4" spans="1:5" ht="14.25" thickBot="1">
      <c r="A4" s="163" t="s">
        <v>106</v>
      </c>
      <c r="B4" s="143"/>
      <c r="C4" s="143"/>
      <c r="D4" s="56" t="s">
        <v>1402</v>
      </c>
      <c r="E4" s="56"/>
    </row>
    <row r="5" spans="1:5">
      <c r="A5" s="164" t="s">
        <v>164</v>
      </c>
      <c r="B5" s="144" t="s">
        <v>1403</v>
      </c>
      <c r="C5" s="145" t="s">
        <v>1425</v>
      </c>
      <c r="D5" s="146"/>
      <c r="E5" s="165"/>
    </row>
    <row r="6" spans="1:5">
      <c r="A6" s="166"/>
      <c r="B6" s="147"/>
      <c r="C6" s="148" t="s">
        <v>1404</v>
      </c>
      <c r="D6" s="149"/>
      <c r="E6" s="167" t="s">
        <v>1426</v>
      </c>
    </row>
    <row r="7" spans="1:5">
      <c r="A7" s="166"/>
      <c r="B7" s="147"/>
      <c r="C7" s="151" t="s">
        <v>693</v>
      </c>
      <c r="D7" s="151" t="s">
        <v>694</v>
      </c>
      <c r="E7" s="152" t="s">
        <v>1405</v>
      </c>
    </row>
    <row r="8" spans="1:5">
      <c r="A8" s="168"/>
      <c r="B8" s="153"/>
      <c r="C8" s="169" t="s">
        <v>1405</v>
      </c>
      <c r="D8" s="169" t="s">
        <v>1406</v>
      </c>
      <c r="E8" s="154" t="s">
        <v>1407</v>
      </c>
    </row>
    <row r="9" spans="1:5">
      <c r="A9" s="155"/>
      <c r="B9" s="155"/>
      <c r="C9" s="170"/>
      <c r="D9" s="171"/>
      <c r="E9" s="103"/>
    </row>
    <row r="10" spans="1:5">
      <c r="A10" s="156" t="s">
        <v>165</v>
      </c>
      <c r="B10" s="60" t="s">
        <v>1408</v>
      </c>
      <c r="C10" s="157">
        <v>10377</v>
      </c>
      <c r="D10" s="158">
        <v>3880</v>
      </c>
      <c r="E10" s="158">
        <v>1361</v>
      </c>
    </row>
    <row r="11" spans="1:5">
      <c r="A11" s="156" t="s">
        <v>1427</v>
      </c>
      <c r="B11" s="60" t="s">
        <v>1409</v>
      </c>
      <c r="C11" s="157"/>
      <c r="D11" s="158"/>
      <c r="E11" s="158"/>
    </row>
    <row r="12" spans="1:5">
      <c r="A12" s="156" t="s">
        <v>1428</v>
      </c>
      <c r="B12" s="51" t="s">
        <v>1410</v>
      </c>
      <c r="C12" s="159">
        <v>4786</v>
      </c>
      <c r="D12" s="160">
        <v>2087</v>
      </c>
      <c r="E12" s="160">
        <v>538</v>
      </c>
    </row>
    <row r="13" spans="1:5">
      <c r="A13" s="156" t="s">
        <v>1429</v>
      </c>
      <c r="B13" s="51" t="s">
        <v>1411</v>
      </c>
      <c r="C13" s="159">
        <v>3595</v>
      </c>
      <c r="D13" s="160">
        <v>1214</v>
      </c>
      <c r="E13" s="160">
        <v>579</v>
      </c>
    </row>
    <row r="14" spans="1:5">
      <c r="A14" s="156" t="s">
        <v>1430</v>
      </c>
      <c r="B14" s="51" t="s">
        <v>1412</v>
      </c>
      <c r="C14" s="159">
        <v>791</v>
      </c>
      <c r="D14" s="160">
        <v>325</v>
      </c>
      <c r="E14" s="160">
        <v>90</v>
      </c>
    </row>
    <row r="15" spans="1:5">
      <c r="A15" s="156" t="s">
        <v>1431</v>
      </c>
      <c r="B15" s="51" t="s">
        <v>1413</v>
      </c>
      <c r="C15" s="159">
        <v>555</v>
      </c>
      <c r="D15" s="160">
        <v>165</v>
      </c>
      <c r="E15" s="160">
        <v>59</v>
      </c>
    </row>
    <row r="16" spans="1:5">
      <c r="A16" s="156" t="s">
        <v>1432</v>
      </c>
      <c r="B16" s="51" t="s">
        <v>1414</v>
      </c>
      <c r="C16" s="159">
        <v>587</v>
      </c>
      <c r="D16" s="160">
        <v>86</v>
      </c>
      <c r="E16" s="160">
        <v>89</v>
      </c>
    </row>
    <row r="17" spans="1:5">
      <c r="A17" s="156" t="s">
        <v>1433</v>
      </c>
      <c r="B17" s="51" t="s">
        <v>1415</v>
      </c>
      <c r="C17" s="159">
        <v>38</v>
      </c>
      <c r="D17" s="160">
        <v>1</v>
      </c>
      <c r="E17" s="160">
        <v>5</v>
      </c>
    </row>
    <row r="18" spans="1:5">
      <c r="A18" s="156" t="s">
        <v>1434</v>
      </c>
      <c r="B18" s="51" t="s">
        <v>1416</v>
      </c>
      <c r="C18" s="159">
        <v>21</v>
      </c>
      <c r="D18" s="160">
        <v>2</v>
      </c>
      <c r="E18" s="160">
        <v>1</v>
      </c>
    </row>
    <row r="19" spans="1:5">
      <c r="A19" s="156" t="s">
        <v>1435</v>
      </c>
      <c r="B19" s="51" t="s">
        <v>1417</v>
      </c>
      <c r="C19" s="159">
        <v>4</v>
      </c>
      <c r="D19" s="160"/>
      <c r="E19" s="160"/>
    </row>
    <row r="20" spans="1:5">
      <c r="A20" s="156" t="s">
        <v>1436</v>
      </c>
      <c r="B20" s="60" t="s">
        <v>1418</v>
      </c>
      <c r="C20" s="157"/>
      <c r="D20" s="158"/>
      <c r="E20" s="158"/>
    </row>
    <row r="21" spans="1:5">
      <c r="A21" s="156" t="s">
        <v>1437</v>
      </c>
      <c r="B21" s="51" t="s">
        <v>1419</v>
      </c>
      <c r="C21" s="159">
        <v>8732</v>
      </c>
      <c r="D21" s="160">
        <v>3574</v>
      </c>
      <c r="E21" s="160">
        <v>1093</v>
      </c>
    </row>
    <row r="22" spans="1:5">
      <c r="A22" s="156" t="s">
        <v>1438</v>
      </c>
      <c r="B22" s="51" t="s">
        <v>1420</v>
      </c>
      <c r="C22" s="159">
        <v>584</v>
      </c>
      <c r="D22" s="160">
        <v>139</v>
      </c>
      <c r="E22" s="160">
        <v>95</v>
      </c>
    </row>
    <row r="23" spans="1:5">
      <c r="A23" s="156" t="s">
        <v>1439</v>
      </c>
      <c r="B23" s="51" t="s">
        <v>1421</v>
      </c>
      <c r="C23" s="159">
        <v>717</v>
      </c>
      <c r="D23" s="160">
        <v>99</v>
      </c>
      <c r="E23" s="160">
        <v>105</v>
      </c>
    </row>
    <row r="24" spans="1:5">
      <c r="A24" s="156" t="s">
        <v>1440</v>
      </c>
      <c r="B24" s="51" t="s">
        <v>1422</v>
      </c>
      <c r="C24" s="159">
        <v>306</v>
      </c>
      <c r="D24" s="160">
        <v>68</v>
      </c>
      <c r="E24" s="160">
        <v>63</v>
      </c>
    </row>
    <row r="25" spans="1:5">
      <c r="A25" s="156" t="s">
        <v>1441</v>
      </c>
      <c r="B25" s="51" t="s">
        <v>1423</v>
      </c>
      <c r="C25" s="159">
        <v>11</v>
      </c>
      <c r="D25" s="160"/>
      <c r="E25" s="160"/>
    </row>
    <row r="26" spans="1:5">
      <c r="A26" s="156" t="s">
        <v>1442</v>
      </c>
      <c r="B26" s="51" t="s">
        <v>1424</v>
      </c>
      <c r="C26" s="159">
        <v>27</v>
      </c>
      <c r="D26" s="160"/>
      <c r="E26" s="160">
        <v>5</v>
      </c>
    </row>
    <row r="27" spans="1:5" ht="14.25" thickBot="1">
      <c r="A27" s="68"/>
      <c r="B27" s="69"/>
      <c r="C27" s="47"/>
      <c r="D27" s="48"/>
      <c r="E27" s="48"/>
    </row>
  </sheetData>
  <mergeCells count="7">
    <mergeCell ref="A1:E1"/>
    <mergeCell ref="A2:E2"/>
    <mergeCell ref="D4:E4"/>
    <mergeCell ref="A5:A8"/>
    <mergeCell ref="B5:B8"/>
    <mergeCell ref="C5:D5"/>
    <mergeCell ref="C6:D6"/>
  </mergeCells>
  <phoneticPr fontId="2" type="noConversion"/>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topLeftCell="A31" workbookViewId="0">
      <selection sqref="A1:L1"/>
    </sheetView>
  </sheetViews>
  <sheetFormatPr defaultRowHeight="13.5"/>
  <cols>
    <col min="1" max="1" width="10.25" style="2" customWidth="1"/>
    <col min="2" max="2" width="13" style="2" customWidth="1"/>
    <col min="3" max="5" width="18" style="2" customWidth="1"/>
    <col min="6" max="16384" width="9" style="2"/>
  </cols>
  <sheetData>
    <row r="1" spans="1:5" ht="18.75">
      <c r="A1" s="141" t="s">
        <v>1503</v>
      </c>
      <c r="B1" s="141"/>
      <c r="C1" s="141"/>
      <c r="D1" s="141"/>
      <c r="E1" s="141"/>
    </row>
    <row r="2" spans="1:5" ht="18.75">
      <c r="A2" s="141" t="s">
        <v>1444</v>
      </c>
      <c r="B2" s="141"/>
      <c r="C2" s="141"/>
      <c r="D2" s="141"/>
      <c r="E2" s="141"/>
    </row>
    <row r="3" spans="1:5" ht="18.75">
      <c r="A3" s="55"/>
      <c r="B3" s="55"/>
      <c r="C3" s="55"/>
      <c r="D3" s="55"/>
      <c r="E3" s="55"/>
    </row>
    <row r="4" spans="1:5" ht="14.25" thickBot="1">
      <c r="A4" s="142" t="s">
        <v>2198</v>
      </c>
      <c r="B4" s="143"/>
      <c r="C4" s="143"/>
      <c r="D4" s="56" t="s">
        <v>1445</v>
      </c>
      <c r="E4" s="56"/>
    </row>
    <row r="5" spans="1:5">
      <c r="A5" s="144" t="s">
        <v>128</v>
      </c>
      <c r="B5" s="144" t="s">
        <v>1446</v>
      </c>
      <c r="C5" s="145" t="s">
        <v>1425</v>
      </c>
      <c r="D5" s="146"/>
      <c r="E5" s="145" t="s">
        <v>1426</v>
      </c>
    </row>
    <row r="6" spans="1:5">
      <c r="A6" s="147"/>
      <c r="B6" s="147"/>
      <c r="C6" s="148" t="s">
        <v>1447</v>
      </c>
      <c r="D6" s="149"/>
      <c r="E6" s="150"/>
    </row>
    <row r="7" spans="1:5">
      <c r="A7" s="147"/>
      <c r="B7" s="147"/>
      <c r="C7" s="151" t="s">
        <v>693</v>
      </c>
      <c r="D7" s="151" t="s">
        <v>694</v>
      </c>
      <c r="E7" s="152" t="s">
        <v>1448</v>
      </c>
    </row>
    <row r="8" spans="1:5">
      <c r="A8" s="153"/>
      <c r="B8" s="153"/>
      <c r="C8" s="154" t="s">
        <v>1338</v>
      </c>
      <c r="D8" s="154" t="s">
        <v>1449</v>
      </c>
      <c r="E8" s="154" t="s">
        <v>1450</v>
      </c>
    </row>
    <row r="9" spans="1:5">
      <c r="A9" s="155"/>
      <c r="B9" s="155"/>
      <c r="C9" s="102"/>
      <c r="D9" s="103"/>
      <c r="E9" s="103"/>
    </row>
    <row r="10" spans="1:5">
      <c r="A10" s="156" t="s">
        <v>165</v>
      </c>
      <c r="B10" s="60" t="s">
        <v>222</v>
      </c>
      <c r="C10" s="157">
        <v>10377</v>
      </c>
      <c r="D10" s="158">
        <v>3880</v>
      </c>
      <c r="E10" s="158">
        <v>1361</v>
      </c>
    </row>
    <row r="11" spans="1:5">
      <c r="A11" s="51"/>
      <c r="B11" s="60"/>
      <c r="C11" s="157"/>
      <c r="D11" s="158"/>
      <c r="E11" s="158"/>
    </row>
    <row r="12" spans="1:5">
      <c r="A12" s="63" t="s">
        <v>1500</v>
      </c>
      <c r="B12" s="60" t="s">
        <v>1451</v>
      </c>
      <c r="C12" s="157">
        <v>9725</v>
      </c>
      <c r="D12" s="158">
        <v>3791</v>
      </c>
      <c r="E12" s="158">
        <v>1264</v>
      </c>
    </row>
    <row r="13" spans="1:5">
      <c r="A13" s="51"/>
      <c r="B13" s="60"/>
      <c r="C13" s="159"/>
      <c r="D13" s="160"/>
      <c r="E13" s="160"/>
    </row>
    <row r="14" spans="1:5">
      <c r="A14" s="63" t="s">
        <v>108</v>
      </c>
      <c r="B14" s="51" t="s">
        <v>1452</v>
      </c>
      <c r="C14" s="159">
        <f>C19+C20+C21+C29+C30+C31+C33+C35+C40+C42</f>
        <v>3801</v>
      </c>
      <c r="D14" s="160">
        <f>D19+D20+D21+D29+D30+D31+D33+D35+D40+D42</f>
        <v>1345</v>
      </c>
      <c r="E14" s="160">
        <f>E19+E20+E21+E29+E30+E31+E33+E35+E40+E42</f>
        <v>570</v>
      </c>
    </row>
    <row r="15" spans="1:5">
      <c r="A15" s="63" t="s">
        <v>291</v>
      </c>
      <c r="B15" s="51" t="s">
        <v>1453</v>
      </c>
      <c r="C15" s="159">
        <f>C22+C32+C34+C37+C38+C39</f>
        <v>2090</v>
      </c>
      <c r="D15" s="160">
        <f>D22+D32+D34+D37+D38+D39</f>
        <v>796</v>
      </c>
      <c r="E15" s="160">
        <f>E22+E32+E34+E37+E38+E39</f>
        <v>268</v>
      </c>
    </row>
    <row r="16" spans="1:5">
      <c r="A16" s="63" t="s">
        <v>292</v>
      </c>
      <c r="B16" s="51" t="s">
        <v>1454</v>
      </c>
      <c r="C16" s="159">
        <f>C23+C41+C44+C45+C46+C47+C48+C50+C51+C52+C53+C54</f>
        <v>2142</v>
      </c>
      <c r="D16" s="160">
        <f>D23+D41+D44+D45+D47+D46+D48+D50+D51+D52+D53+D54</f>
        <v>893</v>
      </c>
      <c r="E16" s="160">
        <f>E23+E41+E44+E45+E47+E46+E48+E50+E51+E52+E53+E54</f>
        <v>243</v>
      </c>
    </row>
    <row r="17" spans="1:5">
      <c r="A17" s="51" t="s">
        <v>293</v>
      </c>
      <c r="B17" s="51" t="s">
        <v>1343</v>
      </c>
      <c r="C17" s="159">
        <f>SUM(C25:C27)</f>
        <v>1687</v>
      </c>
      <c r="D17" s="160">
        <f>SUM(D25:D27)</f>
        <v>757</v>
      </c>
      <c r="E17" s="160">
        <f>SUM(E25:E27)</f>
        <v>178</v>
      </c>
    </row>
    <row r="18" spans="1:5">
      <c r="A18" s="51"/>
      <c r="B18" s="51" t="s">
        <v>38</v>
      </c>
      <c r="C18" s="159"/>
      <c r="D18" s="160"/>
      <c r="E18" s="160"/>
    </row>
    <row r="19" spans="1:5">
      <c r="A19" s="51" t="s">
        <v>39</v>
      </c>
      <c r="B19" s="51" t="s">
        <v>1455</v>
      </c>
      <c r="C19" s="159">
        <v>800</v>
      </c>
      <c r="D19" s="160">
        <v>181</v>
      </c>
      <c r="E19" s="160">
        <v>136</v>
      </c>
    </row>
    <row r="20" spans="1:5">
      <c r="A20" s="51" t="s">
        <v>990</v>
      </c>
      <c r="B20" s="51" t="s">
        <v>1456</v>
      </c>
      <c r="C20" s="159">
        <v>90</v>
      </c>
      <c r="D20" s="160">
        <v>18</v>
      </c>
      <c r="E20" s="160">
        <v>28</v>
      </c>
    </row>
    <row r="21" spans="1:5">
      <c r="A21" s="51" t="s">
        <v>991</v>
      </c>
      <c r="B21" s="51" t="s">
        <v>1457</v>
      </c>
      <c r="C21" s="159">
        <v>490</v>
      </c>
      <c r="D21" s="160">
        <v>211</v>
      </c>
      <c r="E21" s="160">
        <v>74</v>
      </c>
    </row>
    <row r="22" spans="1:5">
      <c r="A22" s="51" t="s">
        <v>992</v>
      </c>
      <c r="B22" s="51" t="s">
        <v>1458</v>
      </c>
      <c r="C22" s="159">
        <v>112</v>
      </c>
      <c r="D22" s="160">
        <v>52</v>
      </c>
      <c r="E22" s="160">
        <v>6</v>
      </c>
    </row>
    <row r="23" spans="1:5">
      <c r="A23" s="63" t="s">
        <v>110</v>
      </c>
      <c r="B23" s="51" t="s">
        <v>1459</v>
      </c>
      <c r="C23" s="159">
        <v>156</v>
      </c>
      <c r="D23" s="160">
        <v>68</v>
      </c>
      <c r="E23" s="160">
        <v>17</v>
      </c>
    </row>
    <row r="24" spans="1:5">
      <c r="A24" s="51"/>
      <c r="B24" s="51" t="s">
        <v>38</v>
      </c>
      <c r="C24" s="159"/>
      <c r="D24" s="160"/>
      <c r="E24" s="160"/>
    </row>
    <row r="25" spans="1:5">
      <c r="A25" s="63" t="s">
        <v>111</v>
      </c>
      <c r="B25" s="51" t="s">
        <v>1460</v>
      </c>
      <c r="C25" s="159">
        <v>474</v>
      </c>
      <c r="D25" s="160">
        <v>262</v>
      </c>
      <c r="E25" s="160">
        <v>30</v>
      </c>
    </row>
    <row r="26" spans="1:5">
      <c r="A26" s="63" t="s">
        <v>112</v>
      </c>
      <c r="B26" s="51" t="s">
        <v>1461</v>
      </c>
      <c r="C26" s="159">
        <v>617</v>
      </c>
      <c r="D26" s="160">
        <v>295</v>
      </c>
      <c r="E26" s="160">
        <v>55</v>
      </c>
    </row>
    <row r="27" spans="1:5">
      <c r="A27" s="63" t="s">
        <v>113</v>
      </c>
      <c r="B27" s="51" t="s">
        <v>1462</v>
      </c>
      <c r="C27" s="159">
        <v>596</v>
      </c>
      <c r="D27" s="160">
        <v>200</v>
      </c>
      <c r="E27" s="160">
        <v>93</v>
      </c>
    </row>
    <row r="28" spans="1:5">
      <c r="A28" s="51"/>
      <c r="B28" s="51" t="s">
        <v>38</v>
      </c>
      <c r="C28" s="159"/>
      <c r="D28" s="160"/>
      <c r="E28" s="160"/>
    </row>
    <row r="29" spans="1:5">
      <c r="A29" s="51" t="s">
        <v>1463</v>
      </c>
      <c r="B29" s="51" t="s">
        <v>1464</v>
      </c>
      <c r="C29" s="159">
        <v>182</v>
      </c>
      <c r="D29" s="160">
        <v>39</v>
      </c>
      <c r="E29" s="160">
        <v>37</v>
      </c>
    </row>
    <row r="30" spans="1:5">
      <c r="A30" s="63" t="s">
        <v>114</v>
      </c>
      <c r="B30" s="51" t="s">
        <v>1465</v>
      </c>
      <c r="C30" s="159">
        <v>734</v>
      </c>
      <c r="D30" s="160">
        <v>299</v>
      </c>
      <c r="E30" s="160">
        <v>97</v>
      </c>
    </row>
    <row r="31" spans="1:5">
      <c r="A31" s="51" t="s">
        <v>993</v>
      </c>
      <c r="B31" s="51" t="s">
        <v>1466</v>
      </c>
      <c r="C31" s="159">
        <v>227</v>
      </c>
      <c r="D31" s="160">
        <v>82</v>
      </c>
      <c r="E31" s="160">
        <v>38</v>
      </c>
    </row>
    <row r="32" spans="1:5">
      <c r="A32" s="51" t="s">
        <v>994</v>
      </c>
      <c r="B32" s="51" t="s">
        <v>1467</v>
      </c>
      <c r="C32" s="159">
        <v>428</v>
      </c>
      <c r="D32" s="160">
        <v>108</v>
      </c>
      <c r="E32" s="160">
        <v>95</v>
      </c>
    </row>
    <row r="33" spans="1:5">
      <c r="A33" s="51" t="s">
        <v>995</v>
      </c>
      <c r="B33" s="51" t="s">
        <v>1468</v>
      </c>
      <c r="C33" s="159">
        <v>206</v>
      </c>
      <c r="D33" s="160">
        <v>93</v>
      </c>
      <c r="E33" s="160">
        <v>22</v>
      </c>
    </row>
    <row r="34" spans="1:5">
      <c r="A34" s="51" t="s">
        <v>996</v>
      </c>
      <c r="B34" s="51" t="s">
        <v>1469</v>
      </c>
      <c r="C34" s="159">
        <v>98</v>
      </c>
      <c r="D34" s="160">
        <v>47</v>
      </c>
      <c r="E34" s="160">
        <v>10</v>
      </c>
    </row>
    <row r="35" spans="1:5">
      <c r="A35" s="63" t="s">
        <v>115</v>
      </c>
      <c r="B35" s="51" t="s">
        <v>1470</v>
      </c>
      <c r="C35" s="159">
        <v>818</v>
      </c>
      <c r="D35" s="160">
        <v>335</v>
      </c>
      <c r="E35" s="160">
        <v>102</v>
      </c>
    </row>
    <row r="36" spans="1:5">
      <c r="A36" s="51"/>
      <c r="B36" s="51" t="s">
        <v>38</v>
      </c>
      <c r="C36" s="159"/>
      <c r="D36" s="160"/>
      <c r="E36" s="160"/>
    </row>
    <row r="37" spans="1:5">
      <c r="A37" s="51" t="s">
        <v>1471</v>
      </c>
      <c r="B37" s="51" t="s">
        <v>1472</v>
      </c>
      <c r="C37" s="159">
        <v>826</v>
      </c>
      <c r="D37" s="160">
        <v>312</v>
      </c>
      <c r="E37" s="160">
        <v>91</v>
      </c>
    </row>
    <row r="38" spans="1:5">
      <c r="A38" s="51" t="s">
        <v>1473</v>
      </c>
      <c r="B38" s="51" t="s">
        <v>1474</v>
      </c>
      <c r="C38" s="159">
        <v>240</v>
      </c>
      <c r="D38" s="160">
        <v>92</v>
      </c>
      <c r="E38" s="160">
        <v>27</v>
      </c>
    </row>
    <row r="39" spans="1:5">
      <c r="A39" s="51" t="s">
        <v>1475</v>
      </c>
      <c r="B39" s="51" t="s">
        <v>1476</v>
      </c>
      <c r="C39" s="159">
        <v>386</v>
      </c>
      <c r="D39" s="160">
        <v>185</v>
      </c>
      <c r="E39" s="160">
        <v>39</v>
      </c>
    </row>
    <row r="40" spans="1:5">
      <c r="A40" s="63" t="s">
        <v>116</v>
      </c>
      <c r="B40" s="51" t="s">
        <v>1477</v>
      </c>
      <c r="C40" s="159">
        <v>220</v>
      </c>
      <c r="D40" s="160">
        <v>65</v>
      </c>
      <c r="E40" s="160">
        <v>32</v>
      </c>
    </row>
    <row r="41" spans="1:5">
      <c r="A41" s="63" t="s">
        <v>117</v>
      </c>
      <c r="B41" s="51" t="s">
        <v>1478</v>
      </c>
      <c r="C41" s="159">
        <v>171</v>
      </c>
      <c r="D41" s="160">
        <v>92</v>
      </c>
      <c r="E41" s="160">
        <v>17</v>
      </c>
    </row>
    <row r="42" spans="1:5">
      <c r="A42" s="51" t="s">
        <v>1479</v>
      </c>
      <c r="B42" s="51" t="s">
        <v>1480</v>
      </c>
      <c r="C42" s="159">
        <v>34</v>
      </c>
      <c r="D42" s="160">
        <v>22</v>
      </c>
      <c r="E42" s="160">
        <v>4</v>
      </c>
    </row>
    <row r="43" spans="1:5">
      <c r="A43" s="51"/>
      <c r="B43" s="51" t="s">
        <v>38</v>
      </c>
      <c r="C43" s="159"/>
      <c r="D43" s="160"/>
      <c r="E43" s="160"/>
    </row>
    <row r="44" spans="1:5">
      <c r="A44" s="63" t="s">
        <v>118</v>
      </c>
      <c r="B44" s="51" t="s">
        <v>1481</v>
      </c>
      <c r="C44" s="159">
        <v>106</v>
      </c>
      <c r="D44" s="160">
        <v>43</v>
      </c>
      <c r="E44" s="160">
        <v>20</v>
      </c>
    </row>
    <row r="45" spans="1:5">
      <c r="A45" s="63" t="s">
        <v>119</v>
      </c>
      <c r="B45" s="51" t="s">
        <v>1482</v>
      </c>
      <c r="C45" s="159">
        <v>780</v>
      </c>
      <c r="D45" s="160">
        <v>431</v>
      </c>
      <c r="E45" s="160">
        <v>61</v>
      </c>
    </row>
    <row r="46" spans="1:5">
      <c r="A46" s="63" t="s">
        <v>120</v>
      </c>
      <c r="B46" s="51" t="s">
        <v>1483</v>
      </c>
      <c r="C46" s="159">
        <v>149</v>
      </c>
      <c r="D46" s="160">
        <v>43</v>
      </c>
      <c r="E46" s="160">
        <v>14</v>
      </c>
    </row>
    <row r="47" spans="1:5">
      <c r="A47" s="63" t="s">
        <v>121</v>
      </c>
      <c r="B47" s="51" t="s">
        <v>1484</v>
      </c>
      <c r="C47" s="159">
        <v>441</v>
      </c>
      <c r="D47" s="160">
        <v>98</v>
      </c>
      <c r="E47" s="160">
        <v>68</v>
      </c>
    </row>
    <row r="48" spans="1:5">
      <c r="A48" s="51" t="s">
        <v>1485</v>
      </c>
      <c r="B48" s="51" t="s">
        <v>1486</v>
      </c>
      <c r="C48" s="159"/>
      <c r="D48" s="160"/>
      <c r="E48" s="160"/>
    </row>
    <row r="49" spans="1:5">
      <c r="A49" s="51"/>
      <c r="B49" s="51" t="s">
        <v>38</v>
      </c>
      <c r="C49" s="159"/>
      <c r="D49" s="160"/>
      <c r="E49" s="160"/>
    </row>
    <row r="50" spans="1:5">
      <c r="A50" s="51" t="s">
        <v>2184</v>
      </c>
      <c r="B50" s="51" t="s">
        <v>1487</v>
      </c>
      <c r="C50" s="159">
        <v>131</v>
      </c>
      <c r="D50" s="160">
        <v>52</v>
      </c>
      <c r="E50" s="160">
        <v>21</v>
      </c>
    </row>
    <row r="51" spans="1:5">
      <c r="A51" s="63" t="s">
        <v>122</v>
      </c>
      <c r="B51" s="51" t="s">
        <v>1488</v>
      </c>
      <c r="C51" s="159">
        <v>67</v>
      </c>
      <c r="D51" s="160">
        <v>16</v>
      </c>
      <c r="E51" s="160">
        <v>16</v>
      </c>
    </row>
    <row r="52" spans="1:5">
      <c r="A52" s="51" t="s">
        <v>1489</v>
      </c>
      <c r="B52" s="51" t="s">
        <v>1490</v>
      </c>
      <c r="C52" s="159">
        <v>9</v>
      </c>
      <c r="D52" s="160">
        <v>2</v>
      </c>
      <c r="E52" s="160"/>
    </row>
    <row r="53" spans="1:5">
      <c r="A53" s="63" t="s">
        <v>123</v>
      </c>
      <c r="B53" s="51" t="s">
        <v>1491</v>
      </c>
      <c r="C53" s="159">
        <v>21</v>
      </c>
      <c r="D53" s="160">
        <v>8</v>
      </c>
      <c r="E53" s="160">
        <v>4</v>
      </c>
    </row>
    <row r="54" spans="1:5">
      <c r="A54" s="51" t="s">
        <v>1492</v>
      </c>
      <c r="B54" s="51" t="s">
        <v>1493</v>
      </c>
      <c r="C54" s="159">
        <v>111</v>
      </c>
      <c r="D54" s="160">
        <v>40</v>
      </c>
      <c r="E54" s="160">
        <v>5</v>
      </c>
    </row>
    <row r="55" spans="1:5">
      <c r="A55" s="51"/>
      <c r="B55" s="51"/>
      <c r="C55" s="159"/>
      <c r="D55" s="160"/>
      <c r="E55" s="160"/>
    </row>
    <row r="56" spans="1:5">
      <c r="A56" s="51" t="s">
        <v>126</v>
      </c>
      <c r="B56" s="51" t="s">
        <v>1494</v>
      </c>
      <c r="C56" s="159">
        <v>5</v>
      </c>
      <c r="D56" s="160"/>
      <c r="E56" s="160">
        <v>5</v>
      </c>
    </row>
    <row r="57" spans="1:5">
      <c r="A57" s="51"/>
      <c r="B57" s="51"/>
      <c r="C57" s="159"/>
      <c r="D57" s="160"/>
      <c r="E57" s="160"/>
    </row>
    <row r="58" spans="1:5">
      <c r="A58" s="51" t="s">
        <v>1495</v>
      </c>
      <c r="B58" s="60" t="s">
        <v>1496</v>
      </c>
      <c r="C58" s="157">
        <v>652</v>
      </c>
      <c r="D58" s="158">
        <v>89</v>
      </c>
      <c r="E58" s="158">
        <v>97</v>
      </c>
    </row>
    <row r="59" spans="1:5">
      <c r="A59" s="51"/>
      <c r="B59" s="51"/>
      <c r="C59" s="159"/>
      <c r="D59" s="160"/>
      <c r="E59" s="160"/>
    </row>
    <row r="60" spans="1:5">
      <c r="A60" s="156" t="s">
        <v>483</v>
      </c>
      <c r="B60" s="51" t="s">
        <v>404</v>
      </c>
      <c r="C60" s="159">
        <v>256</v>
      </c>
      <c r="D60" s="160">
        <v>50</v>
      </c>
      <c r="E60" s="160">
        <v>40</v>
      </c>
    </row>
    <row r="61" spans="1:5">
      <c r="A61" s="156" t="s">
        <v>514</v>
      </c>
      <c r="B61" s="51" t="s">
        <v>1395</v>
      </c>
      <c r="C61" s="159">
        <v>167</v>
      </c>
      <c r="D61" s="160">
        <v>7</v>
      </c>
      <c r="E61" s="160">
        <v>31</v>
      </c>
    </row>
    <row r="62" spans="1:5">
      <c r="A62" s="156" t="s">
        <v>492</v>
      </c>
      <c r="B62" s="51" t="s">
        <v>1497</v>
      </c>
      <c r="C62" s="159">
        <v>82</v>
      </c>
      <c r="D62" s="160">
        <v>5</v>
      </c>
      <c r="E62" s="160">
        <v>8</v>
      </c>
    </row>
    <row r="63" spans="1:5">
      <c r="A63" s="156" t="s">
        <v>472</v>
      </c>
      <c r="B63" s="51" t="s">
        <v>393</v>
      </c>
      <c r="C63" s="159">
        <v>49</v>
      </c>
      <c r="D63" s="160">
        <v>19</v>
      </c>
      <c r="E63" s="160">
        <v>4</v>
      </c>
    </row>
    <row r="64" spans="1:5">
      <c r="A64" s="156" t="s">
        <v>462</v>
      </c>
      <c r="B64" s="51" t="s">
        <v>383</v>
      </c>
      <c r="C64" s="159">
        <v>28</v>
      </c>
      <c r="D64" s="160">
        <v>3</v>
      </c>
      <c r="E64" s="160">
        <v>8</v>
      </c>
    </row>
    <row r="65" spans="1:5">
      <c r="A65" s="156" t="s">
        <v>444</v>
      </c>
      <c r="B65" s="51" t="s">
        <v>365</v>
      </c>
      <c r="C65" s="159">
        <v>14</v>
      </c>
      <c r="D65" s="160"/>
      <c r="E65" s="160"/>
    </row>
    <row r="66" spans="1:5">
      <c r="A66" s="156" t="s">
        <v>461</v>
      </c>
      <c r="B66" s="51" t="s">
        <v>382</v>
      </c>
      <c r="C66" s="159">
        <v>7</v>
      </c>
      <c r="D66" s="160"/>
      <c r="E66" s="160"/>
    </row>
    <row r="67" spans="1:5">
      <c r="A67" s="156" t="s">
        <v>471</v>
      </c>
      <c r="B67" s="51" t="s">
        <v>392</v>
      </c>
      <c r="C67" s="159">
        <v>10</v>
      </c>
      <c r="D67" s="160"/>
      <c r="E67" s="160">
        <v>1</v>
      </c>
    </row>
    <row r="68" spans="1:5">
      <c r="A68" s="156" t="s">
        <v>503</v>
      </c>
      <c r="B68" s="51" t="s">
        <v>424</v>
      </c>
      <c r="C68" s="159">
        <v>13</v>
      </c>
      <c r="D68" s="160">
        <v>2</v>
      </c>
      <c r="E68" s="160"/>
    </row>
    <row r="69" spans="1:5">
      <c r="A69" s="156" t="s">
        <v>470</v>
      </c>
      <c r="B69" s="51" t="s">
        <v>391</v>
      </c>
      <c r="C69" s="159">
        <v>6</v>
      </c>
      <c r="D69" s="160"/>
      <c r="E69" s="160"/>
    </row>
    <row r="70" spans="1:5">
      <c r="A70" s="156" t="s">
        <v>525</v>
      </c>
      <c r="B70" s="51" t="s">
        <v>362</v>
      </c>
      <c r="C70" s="159">
        <v>5</v>
      </c>
      <c r="D70" s="160">
        <v>2</v>
      </c>
      <c r="E70" s="160">
        <v>1</v>
      </c>
    </row>
    <row r="71" spans="1:5">
      <c r="A71" s="156" t="s">
        <v>485</v>
      </c>
      <c r="B71" s="51" t="s">
        <v>406</v>
      </c>
      <c r="C71" s="159">
        <v>10</v>
      </c>
      <c r="D71" s="160">
        <v>1</v>
      </c>
      <c r="E71" s="160">
        <v>2</v>
      </c>
    </row>
    <row r="72" spans="1:5">
      <c r="A72" s="156" t="s">
        <v>502</v>
      </c>
      <c r="B72" s="51" t="s">
        <v>423</v>
      </c>
      <c r="C72" s="159">
        <v>1</v>
      </c>
      <c r="D72" s="160"/>
      <c r="E72" s="160"/>
    </row>
    <row r="73" spans="1:5">
      <c r="A73" s="156" t="s">
        <v>513</v>
      </c>
      <c r="B73" s="51" t="s">
        <v>1498</v>
      </c>
      <c r="C73" s="159">
        <v>1</v>
      </c>
      <c r="D73" s="160"/>
      <c r="E73" s="160"/>
    </row>
    <row r="74" spans="1:5">
      <c r="A74" s="63" t="s">
        <v>463</v>
      </c>
      <c r="B74" s="51" t="s">
        <v>384</v>
      </c>
      <c r="C74" s="159">
        <v>1</v>
      </c>
      <c r="D74" s="160"/>
      <c r="E74" s="160"/>
    </row>
    <row r="75" spans="1:5">
      <c r="A75" s="51" t="s">
        <v>1501</v>
      </c>
      <c r="B75" s="51" t="s">
        <v>1499</v>
      </c>
      <c r="C75" s="159">
        <v>1</v>
      </c>
      <c r="D75" s="160"/>
      <c r="E75" s="160">
        <v>1</v>
      </c>
    </row>
    <row r="76" spans="1:5">
      <c r="A76" s="51" t="s">
        <v>1502</v>
      </c>
      <c r="B76" s="51" t="s">
        <v>426</v>
      </c>
      <c r="C76" s="159">
        <v>1</v>
      </c>
      <c r="D76" s="160"/>
      <c r="E76" s="160">
        <v>1</v>
      </c>
    </row>
    <row r="77" spans="1:5" ht="14.25" thickBot="1">
      <c r="A77" s="68"/>
      <c r="B77" s="69"/>
      <c r="C77" s="161"/>
      <c r="D77" s="162"/>
      <c r="E77" s="162"/>
    </row>
  </sheetData>
  <mergeCells count="8">
    <mergeCell ref="A1:E1"/>
    <mergeCell ref="A2:E2"/>
    <mergeCell ref="D4:E4"/>
    <mergeCell ref="A5:A8"/>
    <mergeCell ref="B5:B8"/>
    <mergeCell ref="C5:D5"/>
    <mergeCell ref="E5:E6"/>
    <mergeCell ref="C6:D6"/>
  </mergeCells>
  <phoneticPr fontId="2" type="noConversion"/>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topLeftCell="A13" workbookViewId="0">
      <selection sqref="A1:L1"/>
    </sheetView>
  </sheetViews>
  <sheetFormatPr defaultRowHeight="13.5"/>
  <cols>
    <col min="1" max="1" width="24" style="2" customWidth="1"/>
    <col min="2" max="2" width="39.875" style="2" customWidth="1"/>
    <col min="3" max="9" width="8" style="2" customWidth="1"/>
    <col min="10" max="16384" width="9" style="2"/>
  </cols>
  <sheetData>
    <row r="1" spans="1:9" ht="18.75">
      <c r="A1" s="74" t="s">
        <v>1561</v>
      </c>
      <c r="B1" s="74"/>
      <c r="C1" s="74"/>
      <c r="D1" s="74"/>
      <c r="E1" s="74"/>
      <c r="F1" s="74"/>
      <c r="G1" s="74"/>
      <c r="H1" s="74"/>
      <c r="I1" s="74"/>
    </row>
    <row r="2" spans="1:9" ht="18.75">
      <c r="A2" s="74" t="s">
        <v>1505</v>
      </c>
      <c r="B2" s="74"/>
      <c r="C2" s="74"/>
      <c r="D2" s="74"/>
      <c r="E2" s="74"/>
      <c r="F2" s="74"/>
      <c r="G2" s="74"/>
      <c r="H2" s="74"/>
      <c r="I2" s="74"/>
    </row>
    <row r="3" spans="1:9" ht="18.75">
      <c r="A3" s="110"/>
      <c r="B3" s="110"/>
      <c r="C3" s="110"/>
      <c r="D3" s="110"/>
      <c r="E3" s="110"/>
      <c r="F3" s="110"/>
      <c r="G3" s="110"/>
      <c r="H3" s="110"/>
      <c r="I3" s="110"/>
    </row>
    <row r="4" spans="1:9" ht="14.25" thickBot="1">
      <c r="A4" s="76" t="s">
        <v>106</v>
      </c>
      <c r="B4" s="128"/>
      <c r="C4" s="77"/>
      <c r="D4" s="78"/>
      <c r="E4" s="112"/>
      <c r="F4" s="112"/>
      <c r="G4" s="112"/>
      <c r="H4" s="79" t="s">
        <v>1071</v>
      </c>
      <c r="I4" s="79"/>
    </row>
    <row r="5" spans="1:9">
      <c r="A5" s="140" t="s">
        <v>196</v>
      </c>
      <c r="B5" s="113" t="s">
        <v>1072</v>
      </c>
      <c r="C5" s="114">
        <v>2006</v>
      </c>
      <c r="D5" s="114">
        <v>2007</v>
      </c>
      <c r="E5" s="114">
        <v>2008</v>
      </c>
      <c r="F5" s="114">
        <v>2009</v>
      </c>
      <c r="G5" s="114">
        <v>2010</v>
      </c>
      <c r="H5" s="114">
        <v>2011</v>
      </c>
      <c r="I5" s="114">
        <v>2012</v>
      </c>
    </row>
    <row r="6" spans="1:9">
      <c r="A6" s="89"/>
      <c r="B6" s="89"/>
      <c r="C6" s="115"/>
      <c r="D6" s="116"/>
      <c r="E6" s="116"/>
      <c r="F6" s="116"/>
      <c r="G6" s="116"/>
      <c r="H6" s="116"/>
      <c r="I6" s="116"/>
    </row>
    <row r="7" spans="1:9">
      <c r="A7" s="32" t="s">
        <v>1562</v>
      </c>
      <c r="B7" s="135" t="s">
        <v>222</v>
      </c>
      <c r="C7" s="132">
        <f t="shared" ref="C7:H7" si="0">C9+C12+C24+C25</f>
        <v>205845</v>
      </c>
      <c r="D7" s="133">
        <f t="shared" si="0"/>
        <v>220868</v>
      </c>
      <c r="E7" s="133">
        <f t="shared" si="0"/>
        <v>226343</v>
      </c>
      <c r="F7" s="133">
        <f t="shared" si="0"/>
        <v>213752</v>
      </c>
      <c r="G7" s="133">
        <f t="shared" si="0"/>
        <v>229601</v>
      </c>
      <c r="H7" s="133">
        <f t="shared" si="0"/>
        <v>256428</v>
      </c>
      <c r="I7" s="133">
        <v>282242</v>
      </c>
    </row>
    <row r="8" spans="1:9">
      <c r="A8" s="32" t="s">
        <v>1563</v>
      </c>
      <c r="B8" s="93" t="s">
        <v>1506</v>
      </c>
      <c r="C8" s="117"/>
      <c r="D8" s="118"/>
      <c r="E8" s="118"/>
      <c r="F8" s="118"/>
      <c r="G8" s="118"/>
      <c r="H8" s="105"/>
      <c r="I8" s="105"/>
    </row>
    <row r="9" spans="1:9">
      <c r="A9" s="32" t="s">
        <v>1567</v>
      </c>
      <c r="B9" s="92" t="s">
        <v>1507</v>
      </c>
      <c r="C9" s="137">
        <v>64595</v>
      </c>
      <c r="D9" s="138">
        <v>73319</v>
      </c>
      <c r="E9" s="138">
        <v>80191</v>
      </c>
      <c r="F9" s="138">
        <v>88025</v>
      </c>
      <c r="G9" s="138">
        <v>105627</v>
      </c>
      <c r="H9" s="107">
        <v>126420</v>
      </c>
      <c r="I9" s="107">
        <v>150178</v>
      </c>
    </row>
    <row r="10" spans="1:9">
      <c r="A10" s="32" t="s">
        <v>1568</v>
      </c>
      <c r="B10" s="92" t="s">
        <v>1508</v>
      </c>
      <c r="C10" s="106">
        <v>61261</v>
      </c>
      <c r="D10" s="107">
        <v>69372</v>
      </c>
      <c r="E10" s="107">
        <v>76044</v>
      </c>
      <c r="F10" s="107">
        <v>83416</v>
      </c>
      <c r="G10" s="107">
        <v>100093</v>
      </c>
      <c r="H10" s="107">
        <v>120086</v>
      </c>
      <c r="I10" s="107">
        <v>143302</v>
      </c>
    </row>
    <row r="11" spans="1:9">
      <c r="A11" s="32" t="s">
        <v>1565</v>
      </c>
      <c r="B11" s="92" t="s">
        <v>1509</v>
      </c>
      <c r="C11" s="106">
        <v>3334</v>
      </c>
      <c r="D11" s="107">
        <v>3947</v>
      </c>
      <c r="E11" s="107">
        <v>4147</v>
      </c>
      <c r="F11" s="107">
        <v>4609</v>
      </c>
      <c r="G11" s="107">
        <v>5534</v>
      </c>
      <c r="H11" s="107">
        <v>6334</v>
      </c>
      <c r="I11" s="107">
        <v>6876</v>
      </c>
    </row>
    <row r="12" spans="1:9">
      <c r="A12" s="32" t="s">
        <v>1569</v>
      </c>
      <c r="B12" s="92" t="s">
        <v>1510</v>
      </c>
      <c r="C12" s="106">
        <v>11614</v>
      </c>
      <c r="D12" s="107">
        <v>11474</v>
      </c>
      <c r="E12" s="107">
        <v>11932</v>
      </c>
      <c r="F12" s="107">
        <v>13282</v>
      </c>
      <c r="G12" s="107">
        <v>12377</v>
      </c>
      <c r="H12" s="107">
        <v>11067</v>
      </c>
      <c r="I12" s="107">
        <v>11858</v>
      </c>
    </row>
    <row r="13" spans="1:9">
      <c r="A13" s="32" t="s">
        <v>1570</v>
      </c>
      <c r="B13" s="92" t="s">
        <v>1511</v>
      </c>
      <c r="C13" s="106">
        <v>9225</v>
      </c>
      <c r="D13" s="107">
        <v>9369</v>
      </c>
      <c r="E13" s="107">
        <v>8723</v>
      </c>
      <c r="F13" s="107">
        <v>9590</v>
      </c>
      <c r="G13" s="107">
        <v>8529</v>
      </c>
      <c r="H13" s="107">
        <v>6949</v>
      </c>
      <c r="I13" s="107">
        <v>7364</v>
      </c>
    </row>
    <row r="14" spans="1:9">
      <c r="A14" s="32" t="s">
        <v>1571</v>
      </c>
      <c r="B14" s="92" t="s">
        <v>1512</v>
      </c>
      <c r="C14" s="106">
        <v>1142</v>
      </c>
      <c r="D14" s="107">
        <v>1012</v>
      </c>
      <c r="E14" s="107">
        <v>1918</v>
      </c>
      <c r="F14" s="107">
        <v>2122</v>
      </c>
      <c r="G14" s="107">
        <v>2004</v>
      </c>
      <c r="H14" s="107">
        <v>2079</v>
      </c>
      <c r="I14" s="107">
        <v>2175</v>
      </c>
    </row>
    <row r="15" spans="1:9">
      <c r="A15" s="32" t="s">
        <v>1572</v>
      </c>
      <c r="B15" s="92" t="s">
        <v>1513</v>
      </c>
      <c r="C15" s="106">
        <v>298</v>
      </c>
      <c r="D15" s="107">
        <v>359</v>
      </c>
      <c r="E15" s="107">
        <v>450</v>
      </c>
      <c r="F15" s="107">
        <v>553</v>
      </c>
      <c r="G15" s="107">
        <v>669</v>
      </c>
      <c r="H15" s="107">
        <v>878</v>
      </c>
      <c r="I15" s="107">
        <v>1007</v>
      </c>
    </row>
    <row r="16" spans="1:9">
      <c r="A16" s="32" t="s">
        <v>1573</v>
      </c>
      <c r="B16" s="92" t="s">
        <v>1514</v>
      </c>
      <c r="C16" s="106">
        <v>47</v>
      </c>
      <c r="D16" s="107">
        <v>41</v>
      </c>
      <c r="E16" s="107">
        <v>80</v>
      </c>
      <c r="F16" s="107">
        <v>75</v>
      </c>
      <c r="G16" s="107">
        <v>90</v>
      </c>
      <c r="H16" s="107">
        <v>162</v>
      </c>
      <c r="I16" s="107">
        <v>120</v>
      </c>
    </row>
    <row r="17" spans="1:9">
      <c r="A17" s="32" t="s">
        <v>1574</v>
      </c>
      <c r="B17" s="92" t="s">
        <v>1515</v>
      </c>
      <c r="C17" s="106">
        <v>290</v>
      </c>
      <c r="D17" s="107">
        <v>237</v>
      </c>
      <c r="E17" s="107">
        <v>309</v>
      </c>
      <c r="F17" s="107">
        <v>384</v>
      </c>
      <c r="G17" s="107">
        <v>437</v>
      </c>
      <c r="H17" s="107">
        <v>488</v>
      </c>
      <c r="I17" s="107">
        <v>818</v>
      </c>
    </row>
    <row r="18" spans="1:9">
      <c r="A18" s="32" t="s">
        <v>1575</v>
      </c>
      <c r="B18" s="139" t="s">
        <v>1516</v>
      </c>
      <c r="C18" s="106">
        <v>52</v>
      </c>
      <c r="D18" s="107">
        <v>26</v>
      </c>
      <c r="E18" s="107">
        <v>18</v>
      </c>
      <c r="F18" s="107">
        <v>18</v>
      </c>
      <c r="G18" s="107">
        <v>28</v>
      </c>
      <c r="H18" s="107">
        <v>37</v>
      </c>
      <c r="I18" s="107">
        <v>24</v>
      </c>
    </row>
    <row r="19" spans="1:9">
      <c r="A19" s="32" t="s">
        <v>1576</v>
      </c>
      <c r="B19" s="139" t="s">
        <v>1517</v>
      </c>
      <c r="C19" s="106"/>
      <c r="D19" s="107"/>
      <c r="E19" s="107"/>
      <c r="F19" s="107"/>
      <c r="G19" s="107"/>
      <c r="H19" s="107"/>
      <c r="I19" s="107"/>
    </row>
    <row r="20" spans="1:9">
      <c r="A20" s="92" t="s">
        <v>1577</v>
      </c>
      <c r="B20" s="92" t="s">
        <v>1518</v>
      </c>
      <c r="C20" s="106">
        <v>113</v>
      </c>
      <c r="D20" s="107">
        <v>143</v>
      </c>
      <c r="E20" s="107">
        <v>157</v>
      </c>
      <c r="F20" s="107">
        <v>195</v>
      </c>
      <c r="G20" s="107">
        <v>344</v>
      </c>
      <c r="H20" s="107">
        <v>220</v>
      </c>
      <c r="I20" s="107">
        <v>179</v>
      </c>
    </row>
    <row r="21" spans="1:9">
      <c r="A21" s="92"/>
      <c r="B21" s="92" t="s">
        <v>1519</v>
      </c>
      <c r="C21" s="106"/>
      <c r="D21" s="107"/>
      <c r="E21" s="107"/>
      <c r="F21" s="107"/>
      <c r="G21" s="107"/>
      <c r="H21" s="107"/>
      <c r="I21" s="107"/>
    </row>
    <row r="22" spans="1:9">
      <c r="A22" s="32" t="s">
        <v>1578</v>
      </c>
      <c r="B22" s="92" t="s">
        <v>1520</v>
      </c>
      <c r="C22" s="106">
        <v>447</v>
      </c>
      <c r="D22" s="107">
        <v>287</v>
      </c>
      <c r="E22" s="107">
        <v>277</v>
      </c>
      <c r="F22" s="107">
        <v>345</v>
      </c>
      <c r="G22" s="107">
        <v>276</v>
      </c>
      <c r="H22" s="107">
        <v>254</v>
      </c>
      <c r="I22" s="107">
        <v>171</v>
      </c>
    </row>
    <row r="23" spans="1:9">
      <c r="A23" s="92"/>
      <c r="B23" s="92" t="s">
        <v>1519</v>
      </c>
      <c r="C23" s="106"/>
      <c r="D23" s="107"/>
      <c r="E23" s="107"/>
      <c r="F23" s="107"/>
      <c r="G23" s="107"/>
      <c r="H23" s="107"/>
      <c r="I23" s="107"/>
    </row>
    <row r="24" spans="1:9">
      <c r="A24" s="136" t="s">
        <v>1583</v>
      </c>
      <c r="B24" s="92" t="s">
        <v>1521</v>
      </c>
      <c r="C24" s="106">
        <v>35814</v>
      </c>
      <c r="D24" s="107">
        <v>37820</v>
      </c>
      <c r="E24" s="107">
        <v>39344</v>
      </c>
      <c r="F24" s="107">
        <v>29203</v>
      </c>
      <c r="G24" s="107">
        <v>27714</v>
      </c>
      <c r="H24" s="107">
        <v>31581</v>
      </c>
      <c r="I24" s="107">
        <v>32582</v>
      </c>
    </row>
    <row r="25" spans="1:9">
      <c r="A25" s="136" t="s">
        <v>1585</v>
      </c>
      <c r="B25" s="92" t="s">
        <v>1522</v>
      </c>
      <c r="C25" s="106">
        <v>93822</v>
      </c>
      <c r="D25" s="107">
        <v>98255</v>
      </c>
      <c r="E25" s="107">
        <v>94876</v>
      </c>
      <c r="F25" s="107">
        <v>83242</v>
      </c>
      <c r="G25" s="107">
        <v>83883</v>
      </c>
      <c r="H25" s="107">
        <v>87360</v>
      </c>
      <c r="I25" s="107">
        <v>87624</v>
      </c>
    </row>
    <row r="26" spans="1:9">
      <c r="A26" s="32" t="s">
        <v>1581</v>
      </c>
      <c r="B26" s="139" t="s">
        <v>1523</v>
      </c>
      <c r="C26" s="106">
        <v>91280</v>
      </c>
      <c r="D26" s="107">
        <v>96111</v>
      </c>
      <c r="E26" s="107">
        <v>93404</v>
      </c>
      <c r="F26" s="107">
        <v>82215</v>
      </c>
      <c r="G26" s="107">
        <v>82972</v>
      </c>
      <c r="H26" s="107">
        <v>86383</v>
      </c>
      <c r="I26" s="107">
        <v>86640</v>
      </c>
    </row>
    <row r="27" spans="1:9">
      <c r="A27" s="32" t="s">
        <v>1586</v>
      </c>
      <c r="B27" s="92" t="s">
        <v>1524</v>
      </c>
      <c r="C27" s="106">
        <v>576</v>
      </c>
      <c r="D27" s="107">
        <v>697</v>
      </c>
      <c r="E27" s="107">
        <v>184</v>
      </c>
      <c r="F27" s="107">
        <v>229</v>
      </c>
      <c r="G27" s="107">
        <v>120</v>
      </c>
      <c r="H27" s="107">
        <v>167</v>
      </c>
      <c r="I27" s="107">
        <v>305</v>
      </c>
    </row>
    <row r="28" spans="1:9">
      <c r="A28" s="32" t="s">
        <v>1587</v>
      </c>
      <c r="B28" s="92" t="s">
        <v>1525</v>
      </c>
      <c r="C28" s="106">
        <v>1966</v>
      </c>
      <c r="D28" s="107">
        <v>1447</v>
      </c>
      <c r="E28" s="107">
        <v>1288</v>
      </c>
      <c r="F28" s="107">
        <v>798</v>
      </c>
      <c r="G28" s="107">
        <v>791</v>
      </c>
      <c r="H28" s="107">
        <v>810</v>
      </c>
      <c r="I28" s="107">
        <v>679</v>
      </c>
    </row>
    <row r="29" spans="1:9">
      <c r="A29" s="32" t="s">
        <v>1588</v>
      </c>
      <c r="B29" s="93" t="s">
        <v>1526</v>
      </c>
      <c r="C29" s="104"/>
      <c r="D29" s="105"/>
      <c r="E29" s="105"/>
      <c r="F29" s="105"/>
      <c r="G29" s="105"/>
      <c r="H29" s="105"/>
      <c r="I29" s="105"/>
    </row>
    <row r="30" spans="1:9">
      <c r="A30" s="32" t="s">
        <v>1589</v>
      </c>
      <c r="B30" s="92" t="s">
        <v>1527</v>
      </c>
      <c r="C30" s="106">
        <v>75873</v>
      </c>
      <c r="D30" s="107">
        <v>76261</v>
      </c>
      <c r="E30" s="107">
        <v>75353</v>
      </c>
      <c r="F30" s="107">
        <v>71460</v>
      </c>
      <c r="G30" s="107">
        <v>75362</v>
      </c>
      <c r="H30" s="107">
        <v>84845</v>
      </c>
      <c r="I30" s="107">
        <v>89506</v>
      </c>
    </row>
    <row r="31" spans="1:9">
      <c r="A31" s="32" t="s">
        <v>1590</v>
      </c>
      <c r="B31" s="92" t="s">
        <v>1528</v>
      </c>
      <c r="C31" s="106">
        <v>5211</v>
      </c>
      <c r="D31" s="107">
        <v>2685</v>
      </c>
      <c r="E31" s="107">
        <v>4353</v>
      </c>
      <c r="F31" s="107">
        <v>5331</v>
      </c>
      <c r="G31" s="107">
        <v>4259</v>
      </c>
      <c r="H31" s="107">
        <v>5565</v>
      </c>
      <c r="I31" s="107">
        <v>6531</v>
      </c>
    </row>
    <row r="32" spans="1:9">
      <c r="A32" s="32" t="s">
        <v>1591</v>
      </c>
      <c r="B32" s="92" t="s">
        <v>1529</v>
      </c>
      <c r="C32" s="106">
        <v>3279</v>
      </c>
      <c r="D32" s="107">
        <v>1343</v>
      </c>
      <c r="E32" s="107">
        <v>2333</v>
      </c>
      <c r="F32" s="107">
        <v>3281</v>
      </c>
      <c r="G32" s="107">
        <v>2565</v>
      </c>
      <c r="H32" s="107">
        <v>3339</v>
      </c>
      <c r="I32" s="107">
        <v>3997</v>
      </c>
    </row>
    <row r="33" spans="1:9">
      <c r="A33" s="32" t="s">
        <v>1592</v>
      </c>
      <c r="B33" s="92" t="s">
        <v>1530</v>
      </c>
      <c r="C33" s="106">
        <v>1782</v>
      </c>
      <c r="D33" s="107">
        <v>1185</v>
      </c>
      <c r="E33" s="107">
        <v>1832</v>
      </c>
      <c r="F33" s="107">
        <v>1784</v>
      </c>
      <c r="G33" s="107">
        <v>1448</v>
      </c>
      <c r="H33" s="107">
        <v>2104</v>
      </c>
      <c r="I33" s="107">
        <v>2378</v>
      </c>
    </row>
    <row r="34" spans="1:9">
      <c r="A34" s="32" t="s">
        <v>1593</v>
      </c>
      <c r="B34" s="92" t="s">
        <v>1531</v>
      </c>
      <c r="C34" s="106">
        <v>150</v>
      </c>
      <c r="D34" s="107">
        <v>157</v>
      </c>
      <c r="E34" s="107">
        <v>188</v>
      </c>
      <c r="F34" s="107">
        <v>266</v>
      </c>
      <c r="G34" s="107">
        <v>246</v>
      </c>
      <c r="H34" s="107">
        <v>122</v>
      </c>
      <c r="I34" s="107">
        <v>156</v>
      </c>
    </row>
    <row r="35" spans="1:9">
      <c r="A35" s="32" t="s">
        <v>1594</v>
      </c>
      <c r="B35" s="92" t="s">
        <v>1532</v>
      </c>
      <c r="C35" s="106">
        <v>23736</v>
      </c>
      <c r="D35" s="107">
        <v>27617</v>
      </c>
      <c r="E35" s="107">
        <v>32487</v>
      </c>
      <c r="F35" s="107">
        <v>36744</v>
      </c>
      <c r="G35" s="107">
        <v>42379</v>
      </c>
      <c r="H35" s="107">
        <v>48226</v>
      </c>
      <c r="I35" s="107">
        <v>55834</v>
      </c>
    </row>
    <row r="36" spans="1:9">
      <c r="A36" s="32" t="s">
        <v>1595</v>
      </c>
      <c r="B36" s="92" t="s">
        <v>1533</v>
      </c>
      <c r="C36" s="106">
        <v>326</v>
      </c>
      <c r="D36" s="107">
        <v>471</v>
      </c>
      <c r="E36" s="107">
        <v>454</v>
      </c>
      <c r="F36" s="107">
        <v>607</v>
      </c>
      <c r="G36" s="107">
        <v>1076</v>
      </c>
      <c r="H36" s="107">
        <v>799</v>
      </c>
      <c r="I36" s="107">
        <v>779</v>
      </c>
    </row>
    <row r="37" spans="1:9">
      <c r="A37" s="32" t="s">
        <v>1596</v>
      </c>
      <c r="B37" s="92" t="s">
        <v>1534</v>
      </c>
      <c r="C37" s="106">
        <v>431</v>
      </c>
      <c r="D37" s="107">
        <v>509</v>
      </c>
      <c r="E37" s="107">
        <v>615</v>
      </c>
      <c r="F37" s="107">
        <v>605</v>
      </c>
      <c r="G37" s="107">
        <v>573</v>
      </c>
      <c r="H37" s="107">
        <v>1359</v>
      </c>
      <c r="I37" s="107">
        <v>849</v>
      </c>
    </row>
    <row r="38" spans="1:9">
      <c r="A38" s="32" t="s">
        <v>1597</v>
      </c>
      <c r="B38" s="92" t="s">
        <v>1535</v>
      </c>
      <c r="C38" s="106">
        <v>1822</v>
      </c>
      <c r="D38" s="107">
        <v>2197</v>
      </c>
      <c r="E38" s="107">
        <v>2150</v>
      </c>
      <c r="F38" s="107">
        <v>2661</v>
      </c>
      <c r="G38" s="107">
        <v>2619</v>
      </c>
      <c r="H38" s="107">
        <v>2575</v>
      </c>
      <c r="I38" s="107">
        <v>2626</v>
      </c>
    </row>
    <row r="39" spans="1:9">
      <c r="A39" s="32" t="s">
        <v>1598</v>
      </c>
      <c r="B39" s="92" t="s">
        <v>437</v>
      </c>
      <c r="C39" s="106">
        <v>98446</v>
      </c>
      <c r="D39" s="107">
        <v>111128</v>
      </c>
      <c r="E39" s="107">
        <v>110931</v>
      </c>
      <c r="F39" s="107">
        <v>96344</v>
      </c>
      <c r="G39" s="107">
        <v>103333</v>
      </c>
      <c r="H39" s="107">
        <v>113059</v>
      </c>
      <c r="I39" s="107">
        <v>126117</v>
      </c>
    </row>
    <row r="40" spans="1:9">
      <c r="A40" s="32" t="s">
        <v>1599</v>
      </c>
      <c r="B40" s="60" t="s">
        <v>1536</v>
      </c>
      <c r="C40" s="104"/>
      <c r="D40" s="105"/>
      <c r="E40" s="105"/>
      <c r="F40" s="105"/>
      <c r="G40" s="105"/>
      <c r="H40" s="105"/>
      <c r="I40" s="105"/>
    </row>
    <row r="41" spans="1:9">
      <c r="A41" s="32" t="s">
        <v>1600</v>
      </c>
      <c r="B41" s="51" t="s">
        <v>1537</v>
      </c>
      <c r="C41" s="106">
        <v>63155</v>
      </c>
      <c r="D41" s="107">
        <v>70047</v>
      </c>
      <c r="E41" s="107">
        <v>75415</v>
      </c>
      <c r="F41" s="107">
        <v>81129</v>
      </c>
      <c r="G41" s="107">
        <v>88538</v>
      </c>
      <c r="H41" s="107">
        <v>99241</v>
      </c>
      <c r="I41" s="107">
        <v>118800</v>
      </c>
    </row>
    <row r="42" spans="1:9">
      <c r="A42" s="32" t="s">
        <v>1601</v>
      </c>
      <c r="B42" s="51" t="s">
        <v>1538</v>
      </c>
      <c r="C42" s="106">
        <v>2899</v>
      </c>
      <c r="D42" s="107">
        <v>3106</v>
      </c>
      <c r="E42" s="107">
        <v>3299</v>
      </c>
      <c r="F42" s="107">
        <v>3494</v>
      </c>
      <c r="G42" s="107">
        <v>4168</v>
      </c>
      <c r="H42" s="107">
        <v>4726</v>
      </c>
      <c r="I42" s="107">
        <v>5500</v>
      </c>
    </row>
    <row r="43" spans="1:9">
      <c r="A43" s="32" t="s">
        <v>1602</v>
      </c>
      <c r="B43" s="51" t="s">
        <v>1539</v>
      </c>
      <c r="C43" s="106">
        <v>19222</v>
      </c>
      <c r="D43" s="107">
        <v>21098</v>
      </c>
      <c r="E43" s="107">
        <v>22658</v>
      </c>
      <c r="F43" s="107">
        <v>19975</v>
      </c>
      <c r="G43" s="107">
        <v>21135</v>
      </c>
      <c r="H43" s="107">
        <v>20105</v>
      </c>
      <c r="I43" s="107">
        <v>24753</v>
      </c>
    </row>
    <row r="44" spans="1:9">
      <c r="A44" s="32" t="s">
        <v>1603</v>
      </c>
      <c r="B44" s="51" t="s">
        <v>1540</v>
      </c>
      <c r="C44" s="106">
        <v>13563</v>
      </c>
      <c r="D44" s="107">
        <v>12838</v>
      </c>
      <c r="E44" s="107">
        <v>13589</v>
      </c>
      <c r="F44" s="107">
        <v>14684</v>
      </c>
      <c r="G44" s="107">
        <v>15290</v>
      </c>
      <c r="H44" s="107">
        <v>18635</v>
      </c>
      <c r="I44" s="107">
        <v>19120</v>
      </c>
    </row>
    <row r="45" spans="1:9">
      <c r="A45" s="32" t="s">
        <v>1604</v>
      </c>
      <c r="B45" s="51" t="s">
        <v>1541</v>
      </c>
      <c r="C45" s="106">
        <v>7476</v>
      </c>
      <c r="D45" s="107">
        <v>8713</v>
      </c>
      <c r="E45" s="107">
        <v>8945</v>
      </c>
      <c r="F45" s="107">
        <v>7937</v>
      </c>
      <c r="G45" s="107">
        <v>9360</v>
      </c>
      <c r="H45" s="107">
        <v>10872</v>
      </c>
      <c r="I45" s="107">
        <v>12415</v>
      </c>
    </row>
    <row r="46" spans="1:9">
      <c r="A46" s="32" t="s">
        <v>1605</v>
      </c>
      <c r="B46" s="51" t="s">
        <v>1542</v>
      </c>
      <c r="C46" s="106">
        <v>19405</v>
      </c>
      <c r="D46" s="107">
        <v>22675</v>
      </c>
      <c r="E46" s="107">
        <v>20697</v>
      </c>
      <c r="F46" s="107">
        <v>18961</v>
      </c>
      <c r="G46" s="107">
        <v>22357</v>
      </c>
      <c r="H46" s="107">
        <v>23071</v>
      </c>
      <c r="I46" s="107">
        <v>21268</v>
      </c>
    </row>
    <row r="47" spans="1:9">
      <c r="A47" s="32" t="s">
        <v>1606</v>
      </c>
      <c r="B47" s="51" t="s">
        <v>1543</v>
      </c>
      <c r="C47" s="106">
        <v>21550</v>
      </c>
      <c r="D47" s="107">
        <v>24656</v>
      </c>
      <c r="E47" s="107">
        <v>26669</v>
      </c>
      <c r="F47" s="107">
        <v>21407</v>
      </c>
      <c r="G47" s="107">
        <v>20236</v>
      </c>
      <c r="H47" s="107">
        <v>20880</v>
      </c>
      <c r="I47" s="107">
        <v>21300</v>
      </c>
    </row>
    <row r="48" spans="1:9">
      <c r="A48" s="32" t="s">
        <v>1607</v>
      </c>
      <c r="B48" s="51" t="s">
        <v>1544</v>
      </c>
      <c r="C48" s="106">
        <v>587</v>
      </c>
      <c r="D48" s="107">
        <v>506</v>
      </c>
      <c r="E48" s="107">
        <v>813</v>
      </c>
      <c r="F48" s="107">
        <v>1023</v>
      </c>
      <c r="G48" s="107">
        <v>885</v>
      </c>
      <c r="H48" s="107">
        <v>913</v>
      </c>
      <c r="I48" s="107">
        <v>1108</v>
      </c>
    </row>
    <row r="49" spans="1:9">
      <c r="A49" s="32" t="s">
        <v>1608</v>
      </c>
      <c r="B49" s="51" t="s">
        <v>1545</v>
      </c>
      <c r="C49" s="106">
        <v>5962</v>
      </c>
      <c r="D49" s="107">
        <v>6442</v>
      </c>
      <c r="E49" s="107">
        <v>5981</v>
      </c>
      <c r="F49" s="107">
        <v>5669</v>
      </c>
      <c r="G49" s="107">
        <v>6091</v>
      </c>
      <c r="H49" s="107">
        <v>6699</v>
      </c>
      <c r="I49" s="107">
        <v>9188</v>
      </c>
    </row>
    <row r="50" spans="1:9">
      <c r="A50" s="32" t="s">
        <v>1609</v>
      </c>
      <c r="B50" s="51" t="s">
        <v>1546</v>
      </c>
      <c r="C50" s="106">
        <v>10774</v>
      </c>
      <c r="D50" s="107">
        <v>9979</v>
      </c>
      <c r="E50" s="107">
        <v>10614</v>
      </c>
      <c r="F50" s="107">
        <v>9568</v>
      </c>
      <c r="G50" s="107">
        <v>9118</v>
      </c>
      <c r="H50" s="107">
        <v>10307</v>
      </c>
      <c r="I50" s="107">
        <v>10147</v>
      </c>
    </row>
    <row r="51" spans="1:9">
      <c r="A51" s="32" t="s">
        <v>1610</v>
      </c>
      <c r="B51" s="51" t="s">
        <v>1547</v>
      </c>
      <c r="C51" s="106">
        <v>41252</v>
      </c>
      <c r="D51" s="107">
        <v>40808</v>
      </c>
      <c r="E51" s="107">
        <v>37663</v>
      </c>
      <c r="F51" s="107">
        <v>29905</v>
      </c>
      <c r="G51" s="107">
        <v>32423</v>
      </c>
      <c r="H51" s="107">
        <v>40979</v>
      </c>
      <c r="I51" s="107">
        <v>38643</v>
      </c>
    </row>
    <row r="52" spans="1:9">
      <c r="A52" s="32" t="s">
        <v>1611</v>
      </c>
      <c r="B52" s="60" t="s">
        <v>1548</v>
      </c>
      <c r="C52" s="104"/>
      <c r="D52" s="105"/>
      <c r="E52" s="105"/>
      <c r="F52" s="105"/>
      <c r="G52" s="105"/>
      <c r="H52" s="105"/>
      <c r="I52" s="105"/>
    </row>
    <row r="53" spans="1:9">
      <c r="A53" s="32" t="s">
        <v>1612</v>
      </c>
      <c r="B53" s="51" t="s">
        <v>1549</v>
      </c>
      <c r="C53" s="106">
        <v>6663</v>
      </c>
      <c r="D53" s="107">
        <v>6926</v>
      </c>
      <c r="E53" s="107">
        <v>6964</v>
      </c>
      <c r="F53" s="107">
        <v>6686</v>
      </c>
      <c r="G53" s="107">
        <v>6917</v>
      </c>
      <c r="H53" s="107">
        <v>7611</v>
      </c>
      <c r="I53" s="107">
        <v>10405</v>
      </c>
    </row>
    <row r="54" spans="1:9">
      <c r="A54" s="32" t="s">
        <v>1613</v>
      </c>
      <c r="B54" s="51" t="s">
        <v>1550</v>
      </c>
      <c r="C54" s="106">
        <v>42157</v>
      </c>
      <c r="D54" s="107">
        <v>42521</v>
      </c>
      <c r="E54" s="107">
        <v>43283</v>
      </c>
      <c r="F54" s="107">
        <v>37674</v>
      </c>
      <c r="G54" s="107">
        <v>39285</v>
      </c>
      <c r="H54" s="107">
        <v>43193</v>
      </c>
      <c r="I54" s="107">
        <v>47393</v>
      </c>
    </row>
    <row r="55" spans="1:9">
      <c r="A55" s="32" t="s">
        <v>1614</v>
      </c>
      <c r="B55" s="51" t="s">
        <v>1551</v>
      </c>
      <c r="C55" s="106">
        <v>17328</v>
      </c>
      <c r="D55" s="107">
        <v>19195</v>
      </c>
      <c r="E55" s="107">
        <v>18143</v>
      </c>
      <c r="F55" s="107">
        <v>16279</v>
      </c>
      <c r="G55" s="107">
        <v>19351</v>
      </c>
      <c r="H55" s="107">
        <v>19823</v>
      </c>
      <c r="I55" s="107">
        <v>17916</v>
      </c>
    </row>
    <row r="56" spans="1:9">
      <c r="A56" s="32" t="s">
        <v>1615</v>
      </c>
      <c r="B56" s="51" t="s">
        <v>1552</v>
      </c>
      <c r="C56" s="106">
        <v>17298</v>
      </c>
      <c r="D56" s="107">
        <v>15402</v>
      </c>
      <c r="E56" s="107">
        <v>17419</v>
      </c>
      <c r="F56" s="107">
        <v>14581</v>
      </c>
      <c r="G56" s="107">
        <v>14559</v>
      </c>
      <c r="H56" s="107">
        <v>19723</v>
      </c>
      <c r="I56" s="107">
        <v>22254</v>
      </c>
    </row>
    <row r="57" spans="1:9">
      <c r="A57" s="32" t="s">
        <v>1615</v>
      </c>
      <c r="B57" s="51" t="s">
        <v>1553</v>
      </c>
      <c r="C57" s="106">
        <v>16030</v>
      </c>
      <c r="D57" s="107">
        <v>16614</v>
      </c>
      <c r="E57" s="107">
        <v>19217</v>
      </c>
      <c r="F57" s="107">
        <v>15136</v>
      </c>
      <c r="G57" s="107">
        <v>14892</v>
      </c>
      <c r="H57" s="107">
        <v>15127</v>
      </c>
      <c r="I57" s="107">
        <v>14631</v>
      </c>
    </row>
    <row r="58" spans="1:9">
      <c r="A58" s="32" t="s">
        <v>1616</v>
      </c>
      <c r="B58" s="51" t="s">
        <v>1554</v>
      </c>
      <c r="C58" s="106">
        <v>9560</v>
      </c>
      <c r="D58" s="107">
        <v>7919</v>
      </c>
      <c r="E58" s="107">
        <v>8518</v>
      </c>
      <c r="F58" s="107">
        <v>8153</v>
      </c>
      <c r="G58" s="107">
        <v>7827</v>
      </c>
      <c r="H58" s="107">
        <v>9623</v>
      </c>
      <c r="I58" s="107">
        <v>8732</v>
      </c>
    </row>
    <row r="59" spans="1:9">
      <c r="A59" s="32" t="s">
        <v>1617</v>
      </c>
      <c r="B59" s="51" t="s">
        <v>1555</v>
      </c>
      <c r="C59" s="106">
        <v>51229</v>
      </c>
      <c r="D59" s="107">
        <v>57233</v>
      </c>
      <c r="E59" s="107">
        <v>57324</v>
      </c>
      <c r="F59" s="107">
        <v>54530</v>
      </c>
      <c r="G59" s="107">
        <v>59128</v>
      </c>
      <c r="H59" s="107">
        <v>68879</v>
      </c>
      <c r="I59" s="107">
        <v>85012</v>
      </c>
    </row>
    <row r="60" spans="1:9">
      <c r="A60" s="32" t="s">
        <v>1618</v>
      </c>
      <c r="B60" s="51" t="s">
        <v>1556</v>
      </c>
      <c r="C60" s="106">
        <v>513</v>
      </c>
      <c r="D60" s="107">
        <v>552</v>
      </c>
      <c r="E60" s="107">
        <v>832</v>
      </c>
      <c r="F60" s="107">
        <v>569</v>
      </c>
      <c r="G60" s="107">
        <v>661</v>
      </c>
      <c r="H60" s="107">
        <v>638</v>
      </c>
      <c r="I60" s="107">
        <v>798</v>
      </c>
    </row>
    <row r="61" spans="1:9">
      <c r="A61" s="32" t="s">
        <v>1619</v>
      </c>
      <c r="B61" s="51" t="s">
        <v>1557</v>
      </c>
      <c r="C61" s="106">
        <v>4160</v>
      </c>
      <c r="D61" s="107">
        <v>4195</v>
      </c>
      <c r="E61" s="107">
        <v>4976</v>
      </c>
      <c r="F61" s="107">
        <v>5233</v>
      </c>
      <c r="G61" s="107">
        <v>5510</v>
      </c>
      <c r="H61" s="107">
        <v>7007</v>
      </c>
      <c r="I61" s="107">
        <v>7402</v>
      </c>
    </row>
    <row r="62" spans="1:9">
      <c r="A62" s="32" t="s">
        <v>1620</v>
      </c>
      <c r="B62" s="51" t="s">
        <v>1558</v>
      </c>
      <c r="C62" s="106">
        <v>3402</v>
      </c>
      <c r="D62" s="107">
        <v>5356</v>
      </c>
      <c r="E62" s="107">
        <v>4524</v>
      </c>
      <c r="F62" s="107">
        <v>4920</v>
      </c>
      <c r="G62" s="107">
        <v>7311</v>
      </c>
      <c r="H62" s="107">
        <v>5899</v>
      </c>
      <c r="I62" s="107">
        <v>4905</v>
      </c>
    </row>
    <row r="63" spans="1:9">
      <c r="A63" s="32" t="s">
        <v>1559</v>
      </c>
      <c r="B63" s="51" t="s">
        <v>1560</v>
      </c>
      <c r="C63" s="106">
        <v>3601</v>
      </c>
      <c r="D63" s="107">
        <v>3742</v>
      </c>
      <c r="E63" s="107">
        <v>3810</v>
      </c>
      <c r="F63" s="107">
        <v>4028</v>
      </c>
      <c r="G63" s="107">
        <v>4213</v>
      </c>
      <c r="H63" s="107">
        <v>5146</v>
      </c>
      <c r="I63" s="107">
        <v>7171</v>
      </c>
    </row>
    <row r="64" spans="1:9">
      <c r="A64" s="32" t="s">
        <v>516</v>
      </c>
      <c r="B64" s="51" t="s">
        <v>437</v>
      </c>
      <c r="C64" s="106">
        <v>33904</v>
      </c>
      <c r="D64" s="107">
        <v>41213</v>
      </c>
      <c r="E64" s="107">
        <v>41333</v>
      </c>
      <c r="F64" s="107">
        <v>45963</v>
      </c>
      <c r="G64" s="107">
        <v>49947</v>
      </c>
      <c r="H64" s="107">
        <v>53759</v>
      </c>
      <c r="I64" s="107">
        <v>55623</v>
      </c>
    </row>
    <row r="65" spans="1:9" ht="14.25" thickBot="1">
      <c r="A65" s="68"/>
      <c r="B65" s="69"/>
      <c r="C65" s="108"/>
      <c r="D65" s="109"/>
      <c r="E65" s="109"/>
      <c r="F65" s="109"/>
      <c r="G65" s="109"/>
      <c r="H65" s="109"/>
      <c r="I65" s="109"/>
    </row>
  </sheetData>
  <mergeCells count="3">
    <mergeCell ref="A1:I1"/>
    <mergeCell ref="A2:I2"/>
    <mergeCell ref="H4:I4"/>
  </mergeCells>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workbookViewId="0">
      <selection sqref="A1:L1"/>
    </sheetView>
  </sheetViews>
  <sheetFormatPr defaultRowHeight="13.5"/>
  <cols>
    <col min="1" max="1" width="12.5" style="2" customWidth="1"/>
    <col min="2" max="2" width="15.625" style="2" customWidth="1"/>
    <col min="3" max="12" width="9.625" style="2" customWidth="1"/>
    <col min="13" max="16384" width="9" style="2"/>
  </cols>
  <sheetData>
    <row r="1" spans="1:12" ht="18.75">
      <c r="A1" s="689" t="s">
        <v>136</v>
      </c>
      <c r="B1" s="689"/>
      <c r="C1" s="689"/>
      <c r="D1" s="689"/>
      <c r="E1" s="689"/>
      <c r="F1" s="689"/>
      <c r="G1" s="689"/>
      <c r="H1" s="689"/>
      <c r="I1" s="689"/>
      <c r="J1" s="689"/>
      <c r="K1" s="689"/>
      <c r="L1" s="689"/>
    </row>
    <row r="2" spans="1:12" ht="18.75">
      <c r="A2" s="689" t="s">
        <v>129</v>
      </c>
      <c r="B2" s="689"/>
      <c r="C2" s="689"/>
      <c r="D2" s="689"/>
      <c r="E2" s="689"/>
      <c r="F2" s="689"/>
      <c r="G2" s="689"/>
      <c r="H2" s="689"/>
      <c r="I2" s="689"/>
      <c r="J2" s="689"/>
      <c r="K2" s="689"/>
      <c r="L2" s="689"/>
    </row>
    <row r="3" spans="1:12" ht="18.75">
      <c r="A3" s="55"/>
      <c r="B3" s="55"/>
      <c r="C3" s="55"/>
      <c r="D3" s="55"/>
      <c r="E3" s="55"/>
      <c r="F3" s="55"/>
      <c r="G3" s="55"/>
      <c r="H3" s="55"/>
      <c r="I3" s="55"/>
      <c r="J3" s="55"/>
      <c r="K3" s="55"/>
      <c r="L3" s="55"/>
    </row>
    <row r="4" spans="1:12" ht="14.25" thickBot="1">
      <c r="A4" s="672" t="s">
        <v>106</v>
      </c>
      <c r="B4" s="173"/>
      <c r="C4" s="173"/>
      <c r="D4" s="173"/>
      <c r="E4" s="143"/>
      <c r="F4" s="143"/>
      <c r="G4" s="173"/>
      <c r="H4" s="173"/>
      <c r="I4" s="207"/>
      <c r="J4" s="207"/>
      <c r="K4" s="56" t="s">
        <v>130</v>
      </c>
      <c r="L4" s="56"/>
    </row>
    <row r="5" spans="1:12">
      <c r="A5" s="690" t="s">
        <v>128</v>
      </c>
      <c r="B5" s="690" t="s">
        <v>131</v>
      </c>
      <c r="C5" s="691">
        <v>1995</v>
      </c>
      <c r="D5" s="691">
        <v>2000</v>
      </c>
      <c r="E5" s="691">
        <v>2005</v>
      </c>
      <c r="F5" s="691">
        <v>2006</v>
      </c>
      <c r="G5" s="691">
        <v>2007</v>
      </c>
      <c r="H5" s="691">
        <v>2008</v>
      </c>
      <c r="I5" s="691">
        <v>2009</v>
      </c>
      <c r="J5" s="691">
        <v>2010</v>
      </c>
      <c r="K5" s="691">
        <v>2011</v>
      </c>
      <c r="L5" s="691">
        <v>2012</v>
      </c>
    </row>
    <row r="6" spans="1:12">
      <c r="A6" s="692"/>
      <c r="B6" s="692"/>
      <c r="C6" s="693"/>
      <c r="D6" s="694"/>
      <c r="E6" s="694"/>
      <c r="F6" s="694"/>
      <c r="G6" s="694"/>
      <c r="H6" s="694"/>
      <c r="I6" s="103"/>
      <c r="J6" s="103"/>
      <c r="K6" s="103"/>
      <c r="L6" s="103"/>
    </row>
    <row r="7" spans="1:12">
      <c r="A7" s="695" t="s">
        <v>132</v>
      </c>
      <c r="B7" s="696" t="s">
        <v>133</v>
      </c>
      <c r="C7" s="697">
        <v>41881</v>
      </c>
      <c r="D7" s="698">
        <v>95236</v>
      </c>
      <c r="E7" s="698">
        <v>171619</v>
      </c>
      <c r="F7" s="698">
        <v>223860</v>
      </c>
      <c r="G7" s="698">
        <v>301632</v>
      </c>
      <c r="H7" s="698">
        <v>352406</v>
      </c>
      <c r="I7" s="698">
        <v>501786</v>
      </c>
      <c r="J7" s="698">
        <v>740620</v>
      </c>
      <c r="K7" s="698">
        <v>883861</v>
      </c>
      <c r="L7" s="698">
        <v>1163226</v>
      </c>
    </row>
    <row r="8" spans="1:12">
      <c r="A8" s="695"/>
      <c r="B8" s="696" t="s">
        <v>134</v>
      </c>
      <c r="C8" s="697"/>
      <c r="D8" s="699"/>
      <c r="E8" s="699"/>
      <c r="F8" s="699"/>
      <c r="G8" s="699"/>
      <c r="H8" s="699"/>
      <c r="I8" s="699"/>
      <c r="J8" s="699"/>
      <c r="K8" s="699"/>
      <c r="L8" s="699"/>
    </row>
    <row r="9" spans="1:12">
      <c r="A9" s="684" t="s">
        <v>108</v>
      </c>
      <c r="B9" s="695" t="s">
        <v>135</v>
      </c>
      <c r="C9" s="700">
        <f t="shared" ref="C9:L9" si="0">C14+C15+C16+C24+C25+C26+C28+C30+C35+C37</f>
        <v>21132</v>
      </c>
      <c r="D9" s="701">
        <f t="shared" si="0"/>
        <v>54389</v>
      </c>
      <c r="E9" s="701">
        <f t="shared" si="0"/>
        <v>114953</v>
      </c>
      <c r="F9" s="701">
        <f t="shared" si="0"/>
        <v>152563</v>
      </c>
      <c r="G9" s="701">
        <f t="shared" si="0"/>
        <v>211545</v>
      </c>
      <c r="H9" s="701">
        <f t="shared" si="0"/>
        <v>248889</v>
      </c>
      <c r="I9" s="701">
        <f t="shared" si="0"/>
        <v>369354</v>
      </c>
      <c r="J9" s="701">
        <f t="shared" si="0"/>
        <v>545428</v>
      </c>
      <c r="K9" s="701">
        <f t="shared" si="0"/>
        <v>653832</v>
      </c>
      <c r="L9" s="701">
        <f t="shared" si="0"/>
        <v>856207</v>
      </c>
    </row>
    <row r="10" spans="1:12">
      <c r="A10" s="574" t="s">
        <v>47</v>
      </c>
      <c r="B10" s="695" t="s">
        <v>48</v>
      </c>
      <c r="C10" s="700">
        <f t="shared" ref="C10:L10" si="1">C17+C27+C29+C32+C33+C34</f>
        <v>5329</v>
      </c>
      <c r="D10" s="701">
        <f t="shared" si="1"/>
        <v>11041</v>
      </c>
      <c r="E10" s="701">
        <f t="shared" si="1"/>
        <v>15787</v>
      </c>
      <c r="F10" s="701">
        <f t="shared" si="1"/>
        <v>20776</v>
      </c>
      <c r="G10" s="701">
        <f t="shared" si="1"/>
        <v>26775</v>
      </c>
      <c r="H10" s="701">
        <f t="shared" si="1"/>
        <v>32560</v>
      </c>
      <c r="I10" s="701">
        <f t="shared" si="1"/>
        <v>45827</v>
      </c>
      <c r="J10" s="701">
        <f t="shared" si="1"/>
        <v>72887</v>
      </c>
      <c r="K10" s="701">
        <f t="shared" si="1"/>
        <v>97563</v>
      </c>
      <c r="L10" s="701">
        <f t="shared" si="1"/>
        <v>132980</v>
      </c>
    </row>
    <row r="11" spans="1:12">
      <c r="A11" s="574" t="s">
        <v>49</v>
      </c>
      <c r="B11" s="695" t="s">
        <v>50</v>
      </c>
      <c r="C11" s="700">
        <f t="shared" ref="C11:L11" si="2">C18+C36+C39+C40+C41+C42+C43+C45+C46+C47+C48+C49</f>
        <v>5774</v>
      </c>
      <c r="D11" s="701">
        <f t="shared" si="2"/>
        <v>11299</v>
      </c>
      <c r="E11" s="701">
        <f t="shared" si="2"/>
        <v>16272</v>
      </c>
      <c r="F11" s="701">
        <f t="shared" si="2"/>
        <v>22082</v>
      </c>
      <c r="G11" s="701">
        <f t="shared" si="2"/>
        <v>28611</v>
      </c>
      <c r="H11" s="701">
        <f t="shared" si="2"/>
        <v>33353</v>
      </c>
      <c r="I11" s="701">
        <f t="shared" si="2"/>
        <v>47633</v>
      </c>
      <c r="J11" s="701">
        <f t="shared" si="2"/>
        <v>72877</v>
      </c>
      <c r="K11" s="701">
        <f t="shared" si="2"/>
        <v>76200</v>
      </c>
      <c r="L11" s="701">
        <f t="shared" si="2"/>
        <v>106991</v>
      </c>
    </row>
    <row r="12" spans="1:12">
      <c r="A12" s="574" t="s">
        <v>109</v>
      </c>
      <c r="B12" s="574" t="s">
        <v>51</v>
      </c>
      <c r="C12" s="700">
        <f t="shared" ref="C12:L12" si="3">SUM(C20:C22)</f>
        <v>4972</v>
      </c>
      <c r="D12" s="701">
        <f t="shared" si="3"/>
        <v>8744</v>
      </c>
      <c r="E12" s="701">
        <f t="shared" si="3"/>
        <v>11124</v>
      </c>
      <c r="F12" s="701">
        <f t="shared" si="3"/>
        <v>13340</v>
      </c>
      <c r="G12" s="701">
        <f t="shared" si="3"/>
        <v>16773</v>
      </c>
      <c r="H12" s="701">
        <f t="shared" si="3"/>
        <v>18223</v>
      </c>
      <c r="I12" s="701">
        <f t="shared" si="3"/>
        <v>20552</v>
      </c>
      <c r="J12" s="701">
        <f t="shared" si="3"/>
        <v>28216</v>
      </c>
      <c r="K12" s="701">
        <f t="shared" si="3"/>
        <v>36332</v>
      </c>
      <c r="L12" s="701">
        <f t="shared" si="3"/>
        <v>47421</v>
      </c>
    </row>
    <row r="13" spans="1:12">
      <c r="A13" s="695"/>
      <c r="B13" s="695" t="s">
        <v>38</v>
      </c>
      <c r="C13" s="702"/>
      <c r="D13" s="699"/>
      <c r="E13" s="699"/>
      <c r="F13" s="699"/>
      <c r="G13" s="699"/>
      <c r="H13" s="699"/>
      <c r="I13" s="699"/>
      <c r="J13" s="699"/>
      <c r="K13" s="699"/>
      <c r="L13" s="699"/>
    </row>
    <row r="14" spans="1:12">
      <c r="A14" s="695" t="s">
        <v>39</v>
      </c>
      <c r="B14" s="695" t="s">
        <v>52</v>
      </c>
      <c r="C14" s="702">
        <v>4025</v>
      </c>
      <c r="D14" s="699">
        <v>5905</v>
      </c>
      <c r="E14" s="699">
        <v>10100</v>
      </c>
      <c r="F14" s="699">
        <v>11238</v>
      </c>
      <c r="G14" s="699">
        <v>14954</v>
      </c>
      <c r="H14" s="699">
        <v>17747</v>
      </c>
      <c r="I14" s="699">
        <v>22921</v>
      </c>
      <c r="J14" s="699">
        <v>33511</v>
      </c>
      <c r="K14" s="699">
        <v>40888</v>
      </c>
      <c r="L14" s="699">
        <v>50511</v>
      </c>
    </row>
    <row r="15" spans="1:12">
      <c r="A15" s="695" t="s">
        <v>53</v>
      </c>
      <c r="B15" s="695" t="s">
        <v>54</v>
      </c>
      <c r="C15" s="702">
        <v>1034</v>
      </c>
      <c r="D15" s="699">
        <v>1611</v>
      </c>
      <c r="E15" s="699">
        <v>3045</v>
      </c>
      <c r="F15" s="699">
        <v>4159</v>
      </c>
      <c r="G15" s="699">
        <v>5584</v>
      </c>
      <c r="H15" s="699">
        <v>6790</v>
      </c>
      <c r="I15" s="699">
        <v>7404</v>
      </c>
      <c r="J15" s="699">
        <v>11006</v>
      </c>
      <c r="K15" s="699">
        <v>13982</v>
      </c>
      <c r="L15" s="699">
        <v>19782</v>
      </c>
    </row>
    <row r="16" spans="1:12">
      <c r="A16" s="695" t="s">
        <v>55</v>
      </c>
      <c r="B16" s="695" t="s">
        <v>56</v>
      </c>
      <c r="C16" s="702">
        <v>1580</v>
      </c>
      <c r="D16" s="699">
        <v>2812</v>
      </c>
      <c r="E16" s="699">
        <v>3585</v>
      </c>
      <c r="F16" s="699">
        <v>4131</v>
      </c>
      <c r="G16" s="699">
        <v>5358</v>
      </c>
      <c r="H16" s="699">
        <v>5496</v>
      </c>
      <c r="I16" s="699">
        <v>6839</v>
      </c>
      <c r="J16" s="699">
        <v>10061</v>
      </c>
      <c r="K16" s="699">
        <v>11119</v>
      </c>
      <c r="L16" s="699">
        <v>15315</v>
      </c>
    </row>
    <row r="17" spans="1:12">
      <c r="A17" s="695" t="s">
        <v>57</v>
      </c>
      <c r="B17" s="695" t="s">
        <v>58</v>
      </c>
      <c r="C17" s="702">
        <v>569</v>
      </c>
      <c r="D17" s="699">
        <v>968</v>
      </c>
      <c r="E17" s="699">
        <v>1220</v>
      </c>
      <c r="F17" s="699">
        <v>1421</v>
      </c>
      <c r="G17" s="699">
        <v>1992</v>
      </c>
      <c r="H17" s="699">
        <v>2279</v>
      </c>
      <c r="I17" s="699">
        <v>3227</v>
      </c>
      <c r="J17" s="699">
        <v>4752</v>
      </c>
      <c r="K17" s="699">
        <v>4974</v>
      </c>
      <c r="L17" s="699">
        <v>7196</v>
      </c>
    </row>
    <row r="18" spans="1:12">
      <c r="A18" s="684" t="s">
        <v>110</v>
      </c>
      <c r="B18" s="695" t="s">
        <v>59</v>
      </c>
      <c r="C18" s="702">
        <v>415</v>
      </c>
      <c r="D18" s="699">
        <v>775</v>
      </c>
      <c r="E18" s="699">
        <v>845</v>
      </c>
      <c r="F18" s="699">
        <v>978</v>
      </c>
      <c r="G18" s="699">
        <v>1313</v>
      </c>
      <c r="H18" s="699">
        <v>1328</v>
      </c>
      <c r="I18" s="699">
        <v>1494</v>
      </c>
      <c r="J18" s="699">
        <v>2096</v>
      </c>
      <c r="K18" s="699">
        <v>2262</v>
      </c>
      <c r="L18" s="699">
        <v>3084</v>
      </c>
    </row>
    <row r="19" spans="1:12">
      <c r="A19" s="695"/>
      <c r="B19" s="695" t="s">
        <v>38</v>
      </c>
      <c r="C19" s="702"/>
      <c r="D19" s="699"/>
      <c r="E19" s="699"/>
      <c r="F19" s="699"/>
      <c r="G19" s="699"/>
      <c r="H19" s="699"/>
      <c r="I19" s="699"/>
      <c r="J19" s="699"/>
      <c r="K19" s="699"/>
      <c r="L19" s="699"/>
    </row>
    <row r="20" spans="1:12">
      <c r="A20" s="684" t="s">
        <v>111</v>
      </c>
      <c r="B20" s="695" t="s">
        <v>60</v>
      </c>
      <c r="C20" s="702">
        <v>2745</v>
      </c>
      <c r="D20" s="699">
        <v>4842</v>
      </c>
      <c r="E20" s="699">
        <v>6195</v>
      </c>
      <c r="F20" s="699">
        <v>7399</v>
      </c>
      <c r="G20" s="699">
        <v>9615</v>
      </c>
      <c r="H20" s="699">
        <v>10665</v>
      </c>
      <c r="I20" s="699">
        <v>12198</v>
      </c>
      <c r="J20" s="699">
        <v>17093</v>
      </c>
      <c r="K20" s="699">
        <v>19176</v>
      </c>
      <c r="L20" s="699">
        <v>21223</v>
      </c>
    </row>
    <row r="21" spans="1:12">
      <c r="A21" s="684" t="s">
        <v>112</v>
      </c>
      <c r="B21" s="695" t="s">
        <v>61</v>
      </c>
      <c r="C21" s="702">
        <v>824</v>
      </c>
      <c r="D21" s="699">
        <v>1650</v>
      </c>
      <c r="E21" s="699">
        <v>2023</v>
      </c>
      <c r="F21" s="699">
        <v>2319</v>
      </c>
      <c r="G21" s="699">
        <v>2855</v>
      </c>
      <c r="H21" s="699">
        <v>2984</v>
      </c>
      <c r="I21" s="699">
        <v>3275</v>
      </c>
      <c r="J21" s="699">
        <v>4343</v>
      </c>
      <c r="K21" s="699">
        <v>4920</v>
      </c>
      <c r="L21" s="699">
        <v>5930</v>
      </c>
    </row>
    <row r="22" spans="1:12">
      <c r="A22" s="684" t="s">
        <v>113</v>
      </c>
      <c r="B22" s="695" t="s">
        <v>62</v>
      </c>
      <c r="C22" s="702">
        <v>1403</v>
      </c>
      <c r="D22" s="699">
        <v>2252</v>
      </c>
      <c r="E22" s="699">
        <v>2906</v>
      </c>
      <c r="F22" s="699">
        <v>3622</v>
      </c>
      <c r="G22" s="699">
        <v>4303</v>
      </c>
      <c r="H22" s="699">
        <v>4574</v>
      </c>
      <c r="I22" s="699">
        <v>5079</v>
      </c>
      <c r="J22" s="699">
        <v>6780</v>
      </c>
      <c r="K22" s="699">
        <v>12236</v>
      </c>
      <c r="L22" s="699">
        <v>20268</v>
      </c>
    </row>
    <row r="23" spans="1:12">
      <c r="A23" s="695"/>
      <c r="B23" s="695" t="s">
        <v>38</v>
      </c>
      <c r="C23" s="702"/>
      <c r="D23" s="699"/>
      <c r="E23" s="699"/>
      <c r="F23" s="699"/>
      <c r="G23" s="699"/>
      <c r="H23" s="699"/>
      <c r="I23" s="699"/>
      <c r="J23" s="699"/>
      <c r="K23" s="699"/>
      <c r="L23" s="699"/>
    </row>
    <row r="24" spans="1:12">
      <c r="A24" s="695" t="s">
        <v>63</v>
      </c>
      <c r="B24" s="695" t="s">
        <v>64</v>
      </c>
      <c r="C24" s="702">
        <v>1436</v>
      </c>
      <c r="D24" s="699">
        <v>4050</v>
      </c>
      <c r="E24" s="699">
        <v>12603</v>
      </c>
      <c r="F24" s="699">
        <v>16602</v>
      </c>
      <c r="G24" s="699">
        <v>24481</v>
      </c>
      <c r="H24" s="699">
        <v>24468</v>
      </c>
      <c r="I24" s="699">
        <v>34913</v>
      </c>
      <c r="J24" s="699">
        <v>48215</v>
      </c>
      <c r="K24" s="699">
        <v>47960</v>
      </c>
      <c r="L24" s="699">
        <v>51508</v>
      </c>
    </row>
    <row r="25" spans="1:12">
      <c r="A25" s="684" t="s">
        <v>114</v>
      </c>
      <c r="B25" s="695" t="s">
        <v>65</v>
      </c>
      <c r="C25" s="702">
        <v>2413</v>
      </c>
      <c r="D25" s="699">
        <v>6432</v>
      </c>
      <c r="E25" s="699">
        <v>13580</v>
      </c>
      <c r="F25" s="699">
        <v>19352</v>
      </c>
      <c r="G25" s="699">
        <v>31770</v>
      </c>
      <c r="H25" s="699">
        <v>44438</v>
      </c>
      <c r="I25" s="699">
        <v>87286</v>
      </c>
      <c r="J25" s="699">
        <v>138382</v>
      </c>
      <c r="K25" s="699">
        <v>199814</v>
      </c>
      <c r="L25" s="699">
        <v>269944</v>
      </c>
    </row>
    <row r="26" spans="1:12">
      <c r="A26" s="695" t="s">
        <v>66</v>
      </c>
      <c r="B26" s="695" t="s">
        <v>67</v>
      </c>
      <c r="C26" s="702">
        <v>2131</v>
      </c>
      <c r="D26" s="699">
        <v>7495</v>
      </c>
      <c r="E26" s="699">
        <v>19056</v>
      </c>
      <c r="F26" s="699">
        <v>30968</v>
      </c>
      <c r="G26" s="699">
        <v>42069</v>
      </c>
      <c r="H26" s="699">
        <v>52953</v>
      </c>
      <c r="I26" s="699">
        <v>79945</v>
      </c>
      <c r="J26" s="699">
        <v>114643</v>
      </c>
      <c r="K26" s="699">
        <v>130190</v>
      </c>
      <c r="L26" s="699">
        <v>188463</v>
      </c>
    </row>
    <row r="27" spans="1:12">
      <c r="A27" s="695" t="s">
        <v>68</v>
      </c>
      <c r="B27" s="695" t="s">
        <v>69</v>
      </c>
      <c r="C27" s="702">
        <v>574</v>
      </c>
      <c r="D27" s="699">
        <v>1482</v>
      </c>
      <c r="E27" s="699">
        <v>1939</v>
      </c>
      <c r="F27" s="699">
        <v>2235</v>
      </c>
      <c r="G27" s="699">
        <v>3413</v>
      </c>
      <c r="H27" s="699">
        <v>4346</v>
      </c>
      <c r="I27" s="699">
        <v>8594</v>
      </c>
      <c r="J27" s="699">
        <v>16012</v>
      </c>
      <c r="K27" s="699">
        <v>32681</v>
      </c>
      <c r="L27" s="699">
        <v>43321</v>
      </c>
    </row>
    <row r="28" spans="1:12">
      <c r="A28" s="695" t="s">
        <v>70</v>
      </c>
      <c r="B28" s="695" t="s">
        <v>71</v>
      </c>
      <c r="C28" s="702">
        <v>933</v>
      </c>
      <c r="D28" s="699">
        <v>3003</v>
      </c>
      <c r="E28" s="699">
        <v>5147</v>
      </c>
      <c r="F28" s="699">
        <v>6412</v>
      </c>
      <c r="G28" s="699">
        <v>7761</v>
      </c>
      <c r="H28" s="699">
        <v>7937</v>
      </c>
      <c r="I28" s="699">
        <v>11282</v>
      </c>
      <c r="J28" s="699">
        <v>18063</v>
      </c>
      <c r="K28" s="699">
        <v>21857</v>
      </c>
      <c r="L28" s="699">
        <v>30497</v>
      </c>
    </row>
    <row r="29" spans="1:12">
      <c r="A29" s="695" t="s">
        <v>72</v>
      </c>
      <c r="B29" s="695" t="s">
        <v>73</v>
      </c>
      <c r="C29" s="702">
        <v>509</v>
      </c>
      <c r="D29" s="699">
        <v>1072</v>
      </c>
      <c r="E29" s="699">
        <v>1361</v>
      </c>
      <c r="F29" s="699">
        <v>1536</v>
      </c>
      <c r="G29" s="699">
        <v>2069</v>
      </c>
      <c r="H29" s="699">
        <v>2295</v>
      </c>
      <c r="I29" s="699">
        <v>2915</v>
      </c>
      <c r="J29" s="699">
        <v>4349</v>
      </c>
      <c r="K29" s="699">
        <v>5550</v>
      </c>
      <c r="L29" s="699">
        <v>7985</v>
      </c>
    </row>
    <row r="30" spans="1:12">
      <c r="A30" s="684" t="s">
        <v>115</v>
      </c>
      <c r="B30" s="695" t="s">
        <v>74</v>
      </c>
      <c r="C30" s="702">
        <v>2861</v>
      </c>
      <c r="D30" s="699">
        <v>6962</v>
      </c>
      <c r="E30" s="699">
        <v>10743</v>
      </c>
      <c r="F30" s="699">
        <v>15937</v>
      </c>
      <c r="G30" s="699">
        <v>22821</v>
      </c>
      <c r="H30" s="699">
        <v>26688</v>
      </c>
      <c r="I30" s="699">
        <v>34513</v>
      </c>
      <c r="J30" s="699">
        <v>51490</v>
      </c>
      <c r="K30" s="699">
        <v>58844</v>
      </c>
      <c r="L30" s="699">
        <v>75496</v>
      </c>
    </row>
    <row r="31" spans="1:12">
      <c r="A31" s="695"/>
      <c r="B31" s="695" t="s">
        <v>38</v>
      </c>
      <c r="C31" s="702"/>
      <c r="D31" s="699"/>
      <c r="E31" s="699"/>
      <c r="F31" s="699"/>
      <c r="G31" s="699"/>
      <c r="H31" s="699"/>
      <c r="I31" s="699"/>
      <c r="J31" s="699"/>
      <c r="K31" s="699"/>
      <c r="L31" s="699"/>
    </row>
    <row r="32" spans="1:12">
      <c r="A32" s="695" t="s">
        <v>75</v>
      </c>
      <c r="B32" s="695" t="s">
        <v>76</v>
      </c>
      <c r="C32" s="702">
        <v>1145</v>
      </c>
      <c r="D32" s="699">
        <v>2766</v>
      </c>
      <c r="E32" s="699">
        <v>3748</v>
      </c>
      <c r="F32" s="699">
        <v>5242</v>
      </c>
      <c r="G32" s="699">
        <v>6998</v>
      </c>
      <c r="H32" s="699">
        <v>9133</v>
      </c>
      <c r="I32" s="699">
        <v>11425</v>
      </c>
      <c r="J32" s="699">
        <v>16539</v>
      </c>
      <c r="K32" s="699">
        <v>19259</v>
      </c>
      <c r="L32" s="699">
        <v>26791</v>
      </c>
    </row>
    <row r="33" spans="1:12">
      <c r="A33" s="695" t="s">
        <v>77</v>
      </c>
      <c r="B33" s="695" t="s">
        <v>78</v>
      </c>
      <c r="C33" s="702">
        <v>1017</v>
      </c>
      <c r="D33" s="699">
        <v>2198</v>
      </c>
      <c r="E33" s="699">
        <v>3860</v>
      </c>
      <c r="F33" s="699">
        <v>4734</v>
      </c>
      <c r="G33" s="699">
        <v>6616</v>
      </c>
      <c r="H33" s="699">
        <v>8374</v>
      </c>
      <c r="I33" s="699">
        <v>11357</v>
      </c>
      <c r="J33" s="699">
        <v>17362</v>
      </c>
      <c r="K33" s="699">
        <v>19035</v>
      </c>
      <c r="L33" s="699">
        <v>24475</v>
      </c>
    </row>
    <row r="34" spans="1:12">
      <c r="A34" s="695" t="s">
        <v>79</v>
      </c>
      <c r="B34" s="695" t="s">
        <v>80</v>
      </c>
      <c r="C34" s="702">
        <v>1515</v>
      </c>
      <c r="D34" s="699">
        <v>2555</v>
      </c>
      <c r="E34" s="699">
        <v>3659</v>
      </c>
      <c r="F34" s="699">
        <v>5608</v>
      </c>
      <c r="G34" s="699">
        <v>5687</v>
      </c>
      <c r="H34" s="699">
        <v>6133</v>
      </c>
      <c r="I34" s="699">
        <v>8309</v>
      </c>
      <c r="J34" s="699">
        <v>13873</v>
      </c>
      <c r="K34" s="699">
        <v>16064</v>
      </c>
      <c r="L34" s="699">
        <v>23212</v>
      </c>
    </row>
    <row r="35" spans="1:12">
      <c r="A35" s="684" t="s">
        <v>116</v>
      </c>
      <c r="B35" s="695" t="s">
        <v>81</v>
      </c>
      <c r="C35" s="702">
        <v>4611</v>
      </c>
      <c r="D35" s="699">
        <v>15799</v>
      </c>
      <c r="E35" s="699">
        <v>36894</v>
      </c>
      <c r="F35" s="699">
        <v>43516</v>
      </c>
      <c r="G35" s="699">
        <v>56451</v>
      </c>
      <c r="H35" s="699">
        <v>62031</v>
      </c>
      <c r="I35" s="699">
        <v>83621</v>
      </c>
      <c r="J35" s="699">
        <v>119343</v>
      </c>
      <c r="K35" s="699">
        <v>128413</v>
      </c>
      <c r="L35" s="699">
        <v>153598</v>
      </c>
    </row>
    <row r="36" spans="1:12">
      <c r="A36" s="684" t="s">
        <v>117</v>
      </c>
      <c r="B36" s="695" t="s">
        <v>82</v>
      </c>
      <c r="C36" s="702">
        <v>665</v>
      </c>
      <c r="D36" s="699">
        <v>1191</v>
      </c>
      <c r="E36" s="699">
        <v>1225</v>
      </c>
      <c r="F36" s="699">
        <v>1442</v>
      </c>
      <c r="G36" s="699">
        <v>1907</v>
      </c>
      <c r="H36" s="699">
        <v>2228</v>
      </c>
      <c r="I36" s="699">
        <v>2702</v>
      </c>
      <c r="J36" s="699">
        <v>3647</v>
      </c>
      <c r="K36" s="699">
        <v>4402</v>
      </c>
      <c r="L36" s="699">
        <v>5900</v>
      </c>
    </row>
    <row r="37" spans="1:12">
      <c r="A37" s="695" t="s">
        <v>83</v>
      </c>
      <c r="B37" s="695" t="s">
        <v>84</v>
      </c>
      <c r="C37" s="702">
        <v>108</v>
      </c>
      <c r="D37" s="699">
        <v>320</v>
      </c>
      <c r="E37" s="699">
        <v>200</v>
      </c>
      <c r="F37" s="699">
        <v>248</v>
      </c>
      <c r="G37" s="699">
        <v>296</v>
      </c>
      <c r="H37" s="699">
        <v>341</v>
      </c>
      <c r="I37" s="699">
        <v>630</v>
      </c>
      <c r="J37" s="699">
        <v>714</v>
      </c>
      <c r="K37" s="699">
        <v>765</v>
      </c>
      <c r="L37" s="699">
        <v>1093</v>
      </c>
    </row>
    <row r="38" spans="1:12">
      <c r="A38" s="695"/>
      <c r="B38" s="695" t="s">
        <v>38</v>
      </c>
      <c r="C38" s="702"/>
      <c r="D38" s="699"/>
      <c r="E38" s="699"/>
      <c r="F38" s="699"/>
      <c r="G38" s="699"/>
      <c r="H38" s="699"/>
      <c r="I38" s="699"/>
      <c r="J38" s="699"/>
      <c r="K38" s="699"/>
      <c r="L38" s="699"/>
    </row>
    <row r="39" spans="1:12">
      <c r="A39" s="684" t="s">
        <v>118</v>
      </c>
      <c r="B39" s="695" t="s">
        <v>85</v>
      </c>
      <c r="C39" s="702">
        <v>305</v>
      </c>
      <c r="D39" s="699">
        <v>1158</v>
      </c>
      <c r="E39" s="699">
        <v>3591</v>
      </c>
      <c r="F39" s="699">
        <v>4590</v>
      </c>
      <c r="G39" s="699">
        <v>4994</v>
      </c>
      <c r="H39" s="699">
        <v>4820</v>
      </c>
      <c r="I39" s="699">
        <v>7501</v>
      </c>
      <c r="J39" s="699">
        <v>12080</v>
      </c>
      <c r="K39" s="699">
        <v>15525</v>
      </c>
      <c r="L39" s="699">
        <v>20364</v>
      </c>
    </row>
    <row r="40" spans="1:12">
      <c r="A40" s="684" t="s">
        <v>119</v>
      </c>
      <c r="B40" s="695" t="s">
        <v>86</v>
      </c>
      <c r="C40" s="702">
        <v>1714</v>
      </c>
      <c r="D40" s="699">
        <v>3218</v>
      </c>
      <c r="E40" s="699">
        <v>4606</v>
      </c>
      <c r="F40" s="699">
        <v>7138</v>
      </c>
      <c r="G40" s="699">
        <v>9935</v>
      </c>
      <c r="H40" s="699">
        <v>13369</v>
      </c>
      <c r="I40" s="699">
        <v>20132</v>
      </c>
      <c r="J40" s="699">
        <v>32212</v>
      </c>
      <c r="K40" s="699">
        <v>28446</v>
      </c>
      <c r="L40" s="699">
        <v>42218</v>
      </c>
    </row>
    <row r="41" spans="1:12">
      <c r="A41" s="684" t="s">
        <v>120</v>
      </c>
      <c r="B41" s="695" t="s">
        <v>87</v>
      </c>
      <c r="C41" s="702">
        <v>274</v>
      </c>
      <c r="D41" s="699">
        <v>710</v>
      </c>
      <c r="E41" s="699">
        <v>925</v>
      </c>
      <c r="F41" s="699">
        <v>1337</v>
      </c>
      <c r="G41" s="699">
        <v>1727</v>
      </c>
      <c r="H41" s="699">
        <v>1728</v>
      </c>
      <c r="I41" s="699">
        <v>2084</v>
      </c>
      <c r="J41" s="699">
        <v>3086</v>
      </c>
      <c r="K41" s="699">
        <v>3386</v>
      </c>
      <c r="L41" s="699">
        <v>6059</v>
      </c>
    </row>
    <row r="42" spans="1:12">
      <c r="A42" s="684" t="s">
        <v>121</v>
      </c>
      <c r="B42" s="695" t="s">
        <v>88</v>
      </c>
      <c r="C42" s="702">
        <v>569</v>
      </c>
      <c r="D42" s="699">
        <v>1217</v>
      </c>
      <c r="E42" s="699">
        <v>1381</v>
      </c>
      <c r="F42" s="699">
        <v>1637</v>
      </c>
      <c r="G42" s="699">
        <v>2139</v>
      </c>
      <c r="H42" s="699">
        <v>2021</v>
      </c>
      <c r="I42" s="699">
        <v>2923</v>
      </c>
      <c r="J42" s="699">
        <v>3823</v>
      </c>
      <c r="K42" s="699">
        <v>4199</v>
      </c>
      <c r="L42" s="699">
        <v>5853</v>
      </c>
    </row>
    <row r="43" spans="1:12">
      <c r="A43" s="695" t="s">
        <v>89</v>
      </c>
      <c r="B43" s="695" t="s">
        <v>90</v>
      </c>
      <c r="C43" s="702">
        <v>2</v>
      </c>
      <c r="D43" s="699">
        <v>17</v>
      </c>
      <c r="E43" s="699">
        <v>44</v>
      </c>
      <c r="F43" s="699">
        <v>81</v>
      </c>
      <c r="G43" s="699">
        <v>68</v>
      </c>
      <c r="H43" s="699">
        <v>93</v>
      </c>
      <c r="I43" s="699">
        <v>292</v>
      </c>
      <c r="J43" s="699">
        <v>124</v>
      </c>
      <c r="K43" s="699">
        <v>142</v>
      </c>
      <c r="L43" s="699">
        <v>133</v>
      </c>
    </row>
    <row r="44" spans="1:12">
      <c r="A44" s="695"/>
      <c r="B44" s="695" t="s">
        <v>38</v>
      </c>
      <c r="C44" s="702"/>
      <c r="D44" s="699"/>
      <c r="E44" s="699"/>
      <c r="F44" s="699"/>
      <c r="G44" s="699"/>
      <c r="H44" s="699"/>
      <c r="I44" s="699"/>
      <c r="J44" s="699"/>
      <c r="K44" s="699"/>
      <c r="L44" s="699"/>
    </row>
    <row r="45" spans="1:12">
      <c r="A45" s="695" t="s">
        <v>2184</v>
      </c>
      <c r="B45" s="695" t="s">
        <v>91</v>
      </c>
      <c r="C45" s="702">
        <v>1085</v>
      </c>
      <c r="D45" s="699">
        <v>1462</v>
      </c>
      <c r="E45" s="699">
        <v>1894</v>
      </c>
      <c r="F45" s="699">
        <v>2473</v>
      </c>
      <c r="G45" s="699">
        <v>3451</v>
      </c>
      <c r="H45" s="699">
        <v>4392</v>
      </c>
      <c r="I45" s="699">
        <v>6087</v>
      </c>
      <c r="J45" s="699">
        <v>10034</v>
      </c>
      <c r="K45" s="699">
        <v>11662</v>
      </c>
      <c r="L45" s="699">
        <v>14908</v>
      </c>
    </row>
    <row r="46" spans="1:12">
      <c r="A46" s="684" t="s">
        <v>122</v>
      </c>
      <c r="B46" s="695" t="s">
        <v>92</v>
      </c>
      <c r="C46" s="702">
        <v>257</v>
      </c>
      <c r="D46" s="699">
        <v>493</v>
      </c>
      <c r="E46" s="699">
        <v>547</v>
      </c>
      <c r="F46" s="699">
        <v>832</v>
      </c>
      <c r="G46" s="699">
        <v>1025</v>
      </c>
      <c r="H46" s="699">
        <v>1047</v>
      </c>
      <c r="I46" s="699">
        <v>1274</v>
      </c>
      <c r="J46" s="699">
        <v>1868</v>
      </c>
      <c r="K46" s="699">
        <v>2383</v>
      </c>
      <c r="L46" s="699">
        <v>3662</v>
      </c>
    </row>
    <row r="47" spans="1:12">
      <c r="A47" s="695" t="s">
        <v>93</v>
      </c>
      <c r="B47" s="695" t="s">
        <v>94</v>
      </c>
      <c r="C47" s="702">
        <v>65</v>
      </c>
      <c r="D47" s="699">
        <v>117</v>
      </c>
      <c r="E47" s="699">
        <v>79</v>
      </c>
      <c r="F47" s="699">
        <v>97</v>
      </c>
      <c r="G47" s="699">
        <v>222</v>
      </c>
      <c r="H47" s="699">
        <v>228</v>
      </c>
      <c r="I47" s="699">
        <v>368</v>
      </c>
      <c r="J47" s="699">
        <v>264</v>
      </c>
      <c r="K47" s="699">
        <v>538</v>
      </c>
      <c r="L47" s="699">
        <v>527</v>
      </c>
    </row>
    <row r="48" spans="1:12">
      <c r="A48" s="684" t="s">
        <v>123</v>
      </c>
      <c r="B48" s="695" t="s">
        <v>95</v>
      </c>
      <c r="C48" s="702">
        <v>111</v>
      </c>
      <c r="D48" s="699">
        <v>224</v>
      </c>
      <c r="E48" s="699">
        <v>214</v>
      </c>
      <c r="F48" s="699">
        <v>290</v>
      </c>
      <c r="G48" s="699">
        <v>296</v>
      </c>
      <c r="H48" s="699">
        <v>606</v>
      </c>
      <c r="I48" s="699">
        <v>910</v>
      </c>
      <c r="J48" s="699">
        <v>1081</v>
      </c>
      <c r="K48" s="699">
        <v>613</v>
      </c>
      <c r="L48" s="699">
        <v>844</v>
      </c>
    </row>
    <row r="49" spans="1:12">
      <c r="A49" s="695" t="s">
        <v>96</v>
      </c>
      <c r="B49" s="695" t="s">
        <v>97</v>
      </c>
      <c r="C49" s="702">
        <v>312</v>
      </c>
      <c r="D49" s="699">
        <v>717</v>
      </c>
      <c r="E49" s="699">
        <v>921</v>
      </c>
      <c r="F49" s="699">
        <v>1187</v>
      </c>
      <c r="G49" s="699">
        <v>1534</v>
      </c>
      <c r="H49" s="699">
        <v>1493</v>
      </c>
      <c r="I49" s="699">
        <v>1866</v>
      </c>
      <c r="J49" s="699">
        <v>2562</v>
      </c>
      <c r="K49" s="699">
        <v>2642</v>
      </c>
      <c r="L49" s="699">
        <v>3439</v>
      </c>
    </row>
    <row r="50" spans="1:12">
      <c r="A50" s="695"/>
      <c r="B50" s="695" t="s">
        <v>38</v>
      </c>
      <c r="C50" s="702"/>
      <c r="D50" s="699"/>
      <c r="E50" s="699"/>
      <c r="F50" s="699"/>
      <c r="G50" s="699"/>
      <c r="H50" s="699"/>
      <c r="I50" s="699"/>
      <c r="J50" s="699"/>
      <c r="K50" s="699"/>
      <c r="L50" s="699"/>
    </row>
    <row r="51" spans="1:12">
      <c r="A51" s="695" t="s">
        <v>98</v>
      </c>
      <c r="B51" s="695" t="s">
        <v>99</v>
      </c>
      <c r="C51" s="702">
        <v>633</v>
      </c>
      <c r="D51" s="699">
        <v>1285</v>
      </c>
      <c r="E51" s="699">
        <v>1669</v>
      </c>
      <c r="F51" s="699">
        <v>1881</v>
      </c>
      <c r="G51" s="699">
        <v>2106</v>
      </c>
      <c r="H51" s="699">
        <v>1892</v>
      </c>
      <c r="I51" s="699">
        <v>2250</v>
      </c>
      <c r="J51" s="699">
        <v>2601</v>
      </c>
      <c r="K51" s="699">
        <v>2588</v>
      </c>
      <c r="L51" s="699">
        <v>2619</v>
      </c>
    </row>
    <row r="52" spans="1:12">
      <c r="A52" s="684" t="s">
        <v>125</v>
      </c>
      <c r="B52" s="695" t="s">
        <v>100</v>
      </c>
      <c r="C52" s="702"/>
      <c r="D52" s="699">
        <v>13</v>
      </c>
      <c r="E52" s="699">
        <v>3</v>
      </c>
      <c r="F52" s="699">
        <v>15</v>
      </c>
      <c r="G52" s="699">
        <v>16</v>
      </c>
      <c r="H52" s="699">
        <v>23</v>
      </c>
      <c r="I52" s="699">
        <v>15</v>
      </c>
      <c r="J52" s="699">
        <v>34</v>
      </c>
      <c r="K52" s="699">
        <v>19</v>
      </c>
      <c r="L52" s="699">
        <v>26</v>
      </c>
    </row>
    <row r="53" spans="1:12">
      <c r="A53" s="695" t="s">
        <v>101</v>
      </c>
      <c r="B53" s="695" t="s">
        <v>102</v>
      </c>
      <c r="C53" s="702">
        <v>4041</v>
      </c>
      <c r="D53" s="699">
        <v>8465</v>
      </c>
      <c r="E53" s="699">
        <v>11811</v>
      </c>
      <c r="F53" s="699">
        <v>13203</v>
      </c>
      <c r="G53" s="699">
        <v>15806</v>
      </c>
      <c r="H53" s="699">
        <v>17466</v>
      </c>
      <c r="I53" s="699">
        <v>16155</v>
      </c>
      <c r="J53" s="699">
        <v>18577</v>
      </c>
      <c r="K53" s="699">
        <v>17327</v>
      </c>
      <c r="L53" s="699">
        <v>16982</v>
      </c>
    </row>
    <row r="54" spans="1:12" ht="14.25" thickBot="1">
      <c r="A54" s="703"/>
      <c r="B54" s="704"/>
      <c r="C54" s="705"/>
      <c r="D54" s="706"/>
      <c r="E54" s="706"/>
      <c r="F54" s="706"/>
      <c r="G54" s="706"/>
      <c r="H54" s="706"/>
      <c r="I54" s="48"/>
      <c r="J54" s="48"/>
      <c r="K54" s="48"/>
      <c r="L54" s="48"/>
    </row>
    <row r="55" spans="1:12" ht="14.25">
      <c r="A55" s="219"/>
      <c r="B55" s="219"/>
      <c r="C55" s="219"/>
      <c r="D55" s="219"/>
      <c r="E55" s="219"/>
      <c r="F55" s="219"/>
      <c r="G55" s="219"/>
      <c r="H55" s="219"/>
      <c r="I55" s="219"/>
      <c r="J55" s="219"/>
      <c r="K55" s="219"/>
      <c r="L55" s="219"/>
    </row>
  </sheetData>
  <mergeCells count="3">
    <mergeCell ref="A1:L1"/>
    <mergeCell ref="A2:L2"/>
    <mergeCell ref="K4:L4"/>
  </mergeCells>
  <phoneticPr fontId="2" type="noConversion"/>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workbookViewId="0">
      <selection sqref="A1:L1"/>
    </sheetView>
  </sheetViews>
  <sheetFormatPr defaultRowHeight="13.5"/>
  <cols>
    <col min="1" max="1" width="24" style="2" customWidth="1"/>
    <col min="2" max="2" width="36.75" style="2" customWidth="1"/>
    <col min="3" max="9" width="9.625" style="2" customWidth="1"/>
    <col min="10" max="16384" width="9" style="2"/>
  </cols>
  <sheetData>
    <row r="1" spans="1:9" ht="18.75">
      <c r="A1" s="74" t="s">
        <v>1653</v>
      </c>
      <c r="B1" s="74"/>
      <c r="C1" s="74"/>
      <c r="D1" s="74"/>
      <c r="E1" s="74"/>
      <c r="F1" s="74"/>
      <c r="G1" s="74"/>
      <c r="H1" s="74"/>
      <c r="I1" s="74"/>
    </row>
    <row r="2" spans="1:9" ht="18.75">
      <c r="A2" s="74" t="s">
        <v>1621</v>
      </c>
      <c r="B2" s="74"/>
      <c r="C2" s="74"/>
      <c r="D2" s="74"/>
      <c r="E2" s="74"/>
      <c r="F2" s="74"/>
      <c r="G2" s="74"/>
      <c r="H2" s="74"/>
      <c r="I2" s="74"/>
    </row>
    <row r="3" spans="1:9" ht="18.75">
      <c r="A3" s="110"/>
      <c r="B3" s="110"/>
      <c r="C3" s="110"/>
      <c r="D3" s="110"/>
      <c r="E3" s="110"/>
      <c r="F3" s="110"/>
      <c r="G3" s="110"/>
      <c r="H3" s="110"/>
      <c r="I3" s="110"/>
    </row>
    <row r="4" spans="1:9" ht="14.25" thickBot="1">
      <c r="A4" s="76" t="s">
        <v>1654</v>
      </c>
      <c r="B4" s="128"/>
      <c r="C4" s="112"/>
      <c r="D4" s="78"/>
      <c r="E4" s="112"/>
      <c r="F4" s="112"/>
      <c r="G4" s="112"/>
      <c r="H4" s="79" t="s">
        <v>1622</v>
      </c>
      <c r="I4" s="79"/>
    </row>
    <row r="5" spans="1:9">
      <c r="A5" s="134" t="s">
        <v>1655</v>
      </c>
      <c r="B5" s="113" t="s">
        <v>1072</v>
      </c>
      <c r="C5" s="114">
        <v>2006</v>
      </c>
      <c r="D5" s="114">
        <v>2007</v>
      </c>
      <c r="E5" s="114">
        <v>2008</v>
      </c>
      <c r="F5" s="114">
        <v>2009</v>
      </c>
      <c r="G5" s="114">
        <v>2010</v>
      </c>
      <c r="H5" s="114">
        <v>2011</v>
      </c>
      <c r="I5" s="114">
        <v>2012</v>
      </c>
    </row>
    <row r="6" spans="1:9">
      <c r="A6" s="89"/>
      <c r="B6" s="89"/>
      <c r="C6" s="115"/>
      <c r="D6" s="116"/>
      <c r="E6" s="116"/>
      <c r="F6" s="116"/>
      <c r="G6" s="116"/>
      <c r="H6" s="91"/>
      <c r="I6" s="91"/>
    </row>
    <row r="7" spans="1:9">
      <c r="A7" s="32" t="s">
        <v>1562</v>
      </c>
      <c r="B7" s="135" t="s">
        <v>222</v>
      </c>
      <c r="C7" s="132">
        <v>18181813.102952003</v>
      </c>
      <c r="D7" s="133">
        <v>22265261.217034001</v>
      </c>
      <c r="E7" s="133">
        <v>26652288.172936</v>
      </c>
      <c r="F7" s="133">
        <v>30390024.396260999</v>
      </c>
      <c r="G7" s="133">
        <v>39065753.206057005</v>
      </c>
      <c r="H7" s="133">
        <f>H9+H12+H24+H25</f>
        <v>47635589.397996999</v>
      </c>
      <c r="I7" s="133">
        <v>64370682.977037996</v>
      </c>
    </row>
    <row r="8" spans="1:9">
      <c r="A8" s="136" t="s">
        <v>1563</v>
      </c>
      <c r="B8" s="93" t="s">
        <v>1623</v>
      </c>
      <c r="C8" s="117"/>
      <c r="D8" s="118"/>
      <c r="E8" s="118"/>
      <c r="F8" s="118"/>
      <c r="G8" s="118"/>
      <c r="H8" s="105"/>
      <c r="I8" s="105"/>
    </row>
    <row r="9" spans="1:9">
      <c r="A9" s="136" t="s">
        <v>1564</v>
      </c>
      <c r="B9" s="92" t="s">
        <v>1507</v>
      </c>
      <c r="C9" s="137">
        <v>7170650.1719730012</v>
      </c>
      <c r="D9" s="138">
        <v>8755348.8711980004</v>
      </c>
      <c r="E9" s="138">
        <v>10754595.261859</v>
      </c>
      <c r="F9" s="138">
        <v>12641653.584623</v>
      </c>
      <c r="G9" s="138">
        <v>16342393.917088</v>
      </c>
      <c r="H9" s="97">
        <v>21698090.56067</v>
      </c>
      <c r="I9" s="97">
        <v>26359452.048410002</v>
      </c>
    </row>
    <row r="10" spans="1:9">
      <c r="A10" s="32" t="s">
        <v>1658</v>
      </c>
      <c r="B10" s="92" t="s">
        <v>1624</v>
      </c>
      <c r="C10" s="96">
        <v>6438639.5459980005</v>
      </c>
      <c r="D10" s="97">
        <v>7904997.4081490003</v>
      </c>
      <c r="E10" s="97">
        <v>9900436.7992589995</v>
      </c>
      <c r="F10" s="97">
        <v>11656596.015906001</v>
      </c>
      <c r="G10" s="97">
        <v>14017685.762115</v>
      </c>
      <c r="H10" s="97">
        <v>19910408.814732</v>
      </c>
      <c r="I10" s="97">
        <v>24574265.637829002</v>
      </c>
    </row>
    <row r="11" spans="1:9">
      <c r="A11" s="32" t="s">
        <v>1565</v>
      </c>
      <c r="B11" s="92" t="s">
        <v>1625</v>
      </c>
      <c r="C11" s="96">
        <v>732010.62597499997</v>
      </c>
      <c r="D11" s="97">
        <v>850351.46304900001</v>
      </c>
      <c r="E11" s="97">
        <v>854158.46259999997</v>
      </c>
      <c r="F11" s="97">
        <v>985057.56871699996</v>
      </c>
      <c r="G11" s="97">
        <v>2324708.1549729998</v>
      </c>
      <c r="H11" s="97">
        <v>1787681.745938</v>
      </c>
      <c r="I11" s="97">
        <v>1785186.4105810001</v>
      </c>
    </row>
    <row r="12" spans="1:9">
      <c r="A12" s="136" t="s">
        <v>1657</v>
      </c>
      <c r="B12" s="92" t="s">
        <v>1510</v>
      </c>
      <c r="C12" s="96">
        <v>3213269.3672480001</v>
      </c>
      <c r="D12" s="97">
        <v>4203560.673738</v>
      </c>
      <c r="E12" s="97">
        <v>5325906.5742529985</v>
      </c>
      <c r="F12" s="97">
        <v>5385173.5514749996</v>
      </c>
      <c r="G12" s="97">
        <v>6100996.0696770009</v>
      </c>
      <c r="H12" s="97">
        <v>5233880.8822339997</v>
      </c>
      <c r="I12" s="97">
        <v>10208414.224820999</v>
      </c>
    </row>
    <row r="13" spans="1:9">
      <c r="A13" s="32" t="s">
        <v>1570</v>
      </c>
      <c r="B13" s="92" t="s">
        <v>1626</v>
      </c>
      <c r="C13" s="96">
        <v>1858656.8808509998</v>
      </c>
      <c r="D13" s="97">
        <v>2603677.4909200002</v>
      </c>
      <c r="E13" s="97">
        <v>3352574.257096</v>
      </c>
      <c r="F13" s="97">
        <v>3326298.6027369997</v>
      </c>
      <c r="G13" s="97">
        <v>4428966.1605510004</v>
      </c>
      <c r="H13" s="97">
        <v>3460013.2977769999</v>
      </c>
      <c r="I13" s="97">
        <v>6880739.2793339994</v>
      </c>
    </row>
    <row r="14" spans="1:9">
      <c r="A14" s="32" t="s">
        <v>1571</v>
      </c>
      <c r="B14" s="92" t="s">
        <v>1627</v>
      </c>
      <c r="C14" s="96">
        <v>434503.31431000005</v>
      </c>
      <c r="D14" s="97">
        <v>492555.48703000002</v>
      </c>
      <c r="E14" s="97">
        <v>1061457.2723389999</v>
      </c>
      <c r="F14" s="97">
        <v>1216253.0117209998</v>
      </c>
      <c r="G14" s="97">
        <v>632841.52855699998</v>
      </c>
      <c r="H14" s="97">
        <v>894818.1693549999</v>
      </c>
      <c r="I14" s="97">
        <v>2467124.5858779997</v>
      </c>
    </row>
    <row r="15" spans="1:9">
      <c r="A15" s="32" t="s">
        <v>1572</v>
      </c>
      <c r="B15" s="92" t="s">
        <v>1628</v>
      </c>
      <c r="C15" s="96">
        <v>434749.37251300004</v>
      </c>
      <c r="D15" s="97">
        <v>522085.66829899995</v>
      </c>
      <c r="E15" s="97">
        <v>596053.38146299997</v>
      </c>
      <c r="F15" s="97">
        <v>411594.78840100003</v>
      </c>
      <c r="G15" s="97">
        <v>433217.46026899997</v>
      </c>
      <c r="H15" s="97">
        <v>587601.01316000009</v>
      </c>
      <c r="I15" s="97">
        <v>431608.71543500002</v>
      </c>
    </row>
    <row r="16" spans="1:9">
      <c r="A16" s="32" t="s">
        <v>1573</v>
      </c>
      <c r="B16" s="92" t="s">
        <v>1629</v>
      </c>
      <c r="C16" s="96">
        <v>12020.8907</v>
      </c>
      <c r="D16" s="97">
        <v>12498.43267</v>
      </c>
      <c r="E16" s="97">
        <v>40256.493108999995</v>
      </c>
      <c r="F16" s="97">
        <v>44461.245127999995</v>
      </c>
      <c r="G16" s="97">
        <v>64039.405429999992</v>
      </c>
      <c r="H16" s="97">
        <v>41309.467799999999</v>
      </c>
      <c r="I16" s="97">
        <v>42417.303099999997</v>
      </c>
    </row>
    <row r="17" spans="1:9">
      <c r="A17" s="32" t="s">
        <v>1574</v>
      </c>
      <c r="B17" s="92" t="s">
        <v>1515</v>
      </c>
      <c r="C17" s="96">
        <v>173705.01920499999</v>
      </c>
      <c r="D17" s="97">
        <v>146337.937404</v>
      </c>
      <c r="E17" s="97">
        <v>155599.56595600001</v>
      </c>
      <c r="F17" s="97">
        <v>195924.81038800001</v>
      </c>
      <c r="G17" s="97">
        <v>104043.52940099999</v>
      </c>
      <c r="H17" s="97">
        <v>125142.082056</v>
      </c>
      <c r="I17" s="97">
        <v>252776.22791700001</v>
      </c>
    </row>
    <row r="18" spans="1:9">
      <c r="A18" s="32" t="s">
        <v>1575</v>
      </c>
      <c r="B18" s="139" t="s">
        <v>1630</v>
      </c>
      <c r="C18" s="96">
        <v>179248.92060000001</v>
      </c>
      <c r="D18" s="97">
        <v>289930.57</v>
      </c>
      <c r="E18" s="97">
        <v>24529.09547</v>
      </c>
      <c r="F18" s="97">
        <v>10168.9115</v>
      </c>
      <c r="G18" s="97">
        <v>17971.376</v>
      </c>
      <c r="H18" s="97">
        <v>17476.632475999999</v>
      </c>
      <c r="I18" s="97">
        <v>1954.2049999999999</v>
      </c>
    </row>
    <row r="19" spans="1:9">
      <c r="A19" s="32" t="s">
        <v>1576</v>
      </c>
      <c r="B19" s="139" t="s">
        <v>1631</v>
      </c>
      <c r="C19" s="96"/>
      <c r="D19" s="97"/>
      <c r="E19" s="97"/>
      <c r="F19" s="97"/>
      <c r="G19" s="97"/>
      <c r="H19" s="97"/>
      <c r="I19" s="97"/>
    </row>
    <row r="20" spans="1:9">
      <c r="A20" s="92" t="s">
        <v>1659</v>
      </c>
      <c r="B20" s="92" t="s">
        <v>1632</v>
      </c>
      <c r="C20" s="96">
        <v>25236.338768999998</v>
      </c>
      <c r="D20" s="97">
        <v>23600.663775000001</v>
      </c>
      <c r="E20" s="97">
        <v>51532.974020000001</v>
      </c>
      <c r="F20" s="97">
        <v>62488.117599999998</v>
      </c>
      <c r="G20" s="97">
        <v>249444.45026899999</v>
      </c>
      <c r="H20" s="97">
        <v>39587.27461</v>
      </c>
      <c r="I20" s="97">
        <v>37223.549457000001</v>
      </c>
    </row>
    <row r="21" spans="1:9">
      <c r="A21" s="92"/>
      <c r="B21" s="92" t="s">
        <v>1633</v>
      </c>
      <c r="C21" s="96"/>
      <c r="D21" s="97"/>
      <c r="E21" s="97"/>
      <c r="F21" s="97"/>
      <c r="G21" s="97"/>
      <c r="H21" s="97"/>
      <c r="I21" s="97"/>
    </row>
    <row r="22" spans="1:9">
      <c r="A22" s="32" t="s">
        <v>1578</v>
      </c>
      <c r="B22" s="92" t="s">
        <v>1634</v>
      </c>
      <c r="C22" s="96">
        <v>95148.630300000004</v>
      </c>
      <c r="D22" s="97">
        <v>112874.42364000001</v>
      </c>
      <c r="E22" s="97">
        <v>43903.534800000001</v>
      </c>
      <c r="F22" s="97">
        <v>117984.064</v>
      </c>
      <c r="G22" s="97">
        <v>170472.15919999999</v>
      </c>
      <c r="H22" s="97">
        <v>67932.945000000007</v>
      </c>
      <c r="I22" s="97">
        <v>94570.358699999997</v>
      </c>
    </row>
    <row r="23" spans="1:9">
      <c r="A23" s="92"/>
      <c r="B23" s="92" t="s">
        <v>1635</v>
      </c>
      <c r="C23" s="96"/>
      <c r="D23" s="97"/>
      <c r="E23" s="97"/>
      <c r="F23" s="97"/>
      <c r="G23" s="97"/>
      <c r="H23" s="97"/>
      <c r="I23" s="97"/>
    </row>
    <row r="24" spans="1:9">
      <c r="A24" s="136" t="s">
        <v>1579</v>
      </c>
      <c r="B24" s="92" t="s">
        <v>1521</v>
      </c>
      <c r="C24" s="96">
        <v>847215.60197900003</v>
      </c>
      <c r="D24" s="97">
        <v>902428.50263700006</v>
      </c>
      <c r="E24" s="97">
        <v>1016043.623531</v>
      </c>
      <c r="F24" s="97">
        <v>941396.79788999993</v>
      </c>
      <c r="G24" s="97">
        <v>1166375.992351</v>
      </c>
      <c r="H24" s="97">
        <v>1662229.4338100001</v>
      </c>
      <c r="I24" s="97">
        <v>1502162.5426440001</v>
      </c>
    </row>
    <row r="25" spans="1:9">
      <c r="A25" s="136" t="s">
        <v>1580</v>
      </c>
      <c r="B25" s="92" t="s">
        <v>1522</v>
      </c>
      <c r="C25" s="96">
        <v>6950677.9617520003</v>
      </c>
      <c r="D25" s="97">
        <v>8403923.1694610007</v>
      </c>
      <c r="E25" s="97">
        <v>9555742.7132930011</v>
      </c>
      <c r="F25" s="97">
        <v>11421800.462273</v>
      </c>
      <c r="G25" s="97">
        <v>15455987.226941001</v>
      </c>
      <c r="H25" s="97">
        <v>19041388.521283001</v>
      </c>
      <c r="I25" s="97">
        <v>26300654.161162999</v>
      </c>
    </row>
    <row r="26" spans="1:9">
      <c r="A26" s="32" t="s">
        <v>1660</v>
      </c>
      <c r="B26" s="139" t="s">
        <v>1636</v>
      </c>
      <c r="C26" s="96">
        <v>6848445.8037390001</v>
      </c>
      <c r="D26" s="97">
        <v>8316904.4861229993</v>
      </c>
      <c r="E26" s="97">
        <v>9445584.645477999</v>
      </c>
      <c r="F26" s="97">
        <v>10613836.190138999</v>
      </c>
      <c r="G26" s="97">
        <v>15072443.904939001</v>
      </c>
      <c r="H26" s="97">
        <v>17783327.383862</v>
      </c>
      <c r="I26" s="97">
        <v>26217000.902031001</v>
      </c>
    </row>
    <row r="27" spans="1:9">
      <c r="A27" s="32" t="s">
        <v>1586</v>
      </c>
      <c r="B27" s="92" t="s">
        <v>1637</v>
      </c>
      <c r="C27" s="96">
        <v>8607.384759999999</v>
      </c>
      <c r="D27" s="97">
        <v>17013.766</v>
      </c>
      <c r="E27" s="97">
        <v>12586.269629999999</v>
      </c>
      <c r="F27" s="97">
        <v>6695.96515</v>
      </c>
      <c r="G27" s="97">
        <v>17747.326789999999</v>
      </c>
      <c r="H27" s="97">
        <v>14514.723180000001</v>
      </c>
      <c r="I27" s="97">
        <v>34963.149797999999</v>
      </c>
    </row>
    <row r="28" spans="1:9">
      <c r="A28" s="32" t="s">
        <v>1587</v>
      </c>
      <c r="B28" s="92" t="s">
        <v>1638</v>
      </c>
      <c r="C28" s="96">
        <v>93624.773252999992</v>
      </c>
      <c r="D28" s="97">
        <v>70004.917337999999</v>
      </c>
      <c r="E28" s="97">
        <v>97571.798185000007</v>
      </c>
      <c r="F28" s="97">
        <v>801268.30698400002</v>
      </c>
      <c r="G28" s="97">
        <v>365795.99521199998</v>
      </c>
      <c r="H28" s="97">
        <v>1243546.4142410001</v>
      </c>
      <c r="I28" s="97">
        <v>48690.109334000001</v>
      </c>
    </row>
    <row r="29" spans="1:9">
      <c r="A29" s="32" t="s">
        <v>1588</v>
      </c>
      <c r="B29" s="93" t="s">
        <v>1639</v>
      </c>
      <c r="C29" s="94"/>
      <c r="D29" s="95"/>
      <c r="E29" s="95"/>
      <c r="F29" s="95"/>
      <c r="G29" s="95"/>
      <c r="H29" s="95"/>
      <c r="I29" s="95"/>
    </row>
    <row r="30" spans="1:9">
      <c r="A30" s="32" t="s">
        <v>1589</v>
      </c>
      <c r="B30" s="51" t="s">
        <v>1527</v>
      </c>
      <c r="C30" s="96">
        <v>7802050.6475679995</v>
      </c>
      <c r="D30" s="97">
        <v>10080513.038410001</v>
      </c>
      <c r="E30" s="97">
        <v>10460581.004679</v>
      </c>
      <c r="F30" s="97">
        <v>10504799.233194001</v>
      </c>
      <c r="G30" s="97">
        <v>14880802.827161999</v>
      </c>
      <c r="H30" s="97">
        <v>19520419.867404003</v>
      </c>
      <c r="I30" s="97">
        <v>20170027.784288</v>
      </c>
    </row>
    <row r="31" spans="1:9">
      <c r="A31" s="32" t="s">
        <v>1590</v>
      </c>
      <c r="B31" s="92" t="s">
        <v>1528</v>
      </c>
      <c r="C31" s="96">
        <v>1350752.5653360002</v>
      </c>
      <c r="D31" s="97">
        <v>1222117.1645909999</v>
      </c>
      <c r="E31" s="97">
        <v>2439721.6180679998</v>
      </c>
      <c r="F31" s="97">
        <v>3092962.8555640006</v>
      </c>
      <c r="G31" s="97">
        <v>2840886.0188509999</v>
      </c>
      <c r="H31" s="97">
        <v>3570578.3929019999</v>
      </c>
      <c r="I31" s="97">
        <v>6708449.6200910006</v>
      </c>
    </row>
    <row r="32" spans="1:9">
      <c r="A32" s="32" t="s">
        <v>1591</v>
      </c>
      <c r="B32" s="92" t="s">
        <v>1640</v>
      </c>
      <c r="C32" s="96">
        <v>930690.82743499998</v>
      </c>
      <c r="D32" s="97">
        <v>730376.38956300006</v>
      </c>
      <c r="E32" s="97">
        <v>1526276.736122</v>
      </c>
      <c r="F32" s="97">
        <v>1419973.9196270001</v>
      </c>
      <c r="G32" s="97">
        <v>1493440.968847</v>
      </c>
      <c r="H32" s="97">
        <v>2202459.9418540001</v>
      </c>
      <c r="I32" s="97">
        <v>4639600.0308489995</v>
      </c>
    </row>
    <row r="33" spans="1:9">
      <c r="A33" s="32" t="s">
        <v>1592</v>
      </c>
      <c r="B33" s="92" t="s">
        <v>1641</v>
      </c>
      <c r="C33" s="96">
        <v>362974.77250100003</v>
      </c>
      <c r="D33" s="97">
        <v>418991.07012799999</v>
      </c>
      <c r="E33" s="97">
        <v>769908.73183199996</v>
      </c>
      <c r="F33" s="97">
        <v>1538284.101217</v>
      </c>
      <c r="G33" s="97">
        <v>1177995.199001</v>
      </c>
      <c r="H33" s="97">
        <v>1337863.367148</v>
      </c>
      <c r="I33" s="97">
        <v>2039811.942386</v>
      </c>
    </row>
    <row r="34" spans="1:9">
      <c r="A34" s="32" t="s">
        <v>1593</v>
      </c>
      <c r="B34" s="92" t="s">
        <v>1642</v>
      </c>
      <c r="C34" s="96">
        <v>57086.965400000001</v>
      </c>
      <c r="D34" s="97">
        <v>72749.704899999997</v>
      </c>
      <c r="E34" s="97">
        <v>143536.15011400002</v>
      </c>
      <c r="F34" s="97">
        <v>134704.83472000001</v>
      </c>
      <c r="G34" s="97">
        <v>169449.85100299999</v>
      </c>
      <c r="H34" s="97">
        <v>30255.083900000001</v>
      </c>
      <c r="I34" s="97">
        <v>29037.646855999999</v>
      </c>
    </row>
    <row r="35" spans="1:9">
      <c r="A35" s="32" t="s">
        <v>1594</v>
      </c>
      <c r="B35" s="51" t="s">
        <v>1532</v>
      </c>
      <c r="C35" s="96">
        <v>2206046.2437900002</v>
      </c>
      <c r="D35" s="97">
        <v>2551104.1280120001</v>
      </c>
      <c r="E35" s="97">
        <v>3297909.9246160001</v>
      </c>
      <c r="F35" s="97">
        <v>3975918.4963629995</v>
      </c>
      <c r="G35" s="97">
        <v>4273563.8223890001</v>
      </c>
      <c r="H35" s="97">
        <v>5009198.3554419996</v>
      </c>
      <c r="I35" s="97">
        <v>8020308.0929720001</v>
      </c>
    </row>
    <row r="36" spans="1:9">
      <c r="A36" s="32" t="s">
        <v>1595</v>
      </c>
      <c r="B36" s="51" t="s">
        <v>1533</v>
      </c>
      <c r="C36" s="96">
        <v>41151.630701999995</v>
      </c>
      <c r="D36" s="97">
        <v>66149.167816999994</v>
      </c>
      <c r="E36" s="97">
        <v>121628.30621900001</v>
      </c>
      <c r="F36" s="97">
        <v>91672.280140999996</v>
      </c>
      <c r="G36" s="97">
        <v>93159.019157000002</v>
      </c>
      <c r="H36" s="97">
        <v>120913.12390999999</v>
      </c>
      <c r="I36" s="97">
        <v>235666.62055500003</v>
      </c>
    </row>
    <row r="37" spans="1:9">
      <c r="A37" s="32" t="s">
        <v>1596</v>
      </c>
      <c r="B37" s="51" t="s">
        <v>1534</v>
      </c>
      <c r="C37" s="96">
        <v>361727.180246</v>
      </c>
      <c r="D37" s="97">
        <v>520801.55091699999</v>
      </c>
      <c r="E37" s="97">
        <v>250329.07050100001</v>
      </c>
      <c r="F37" s="97">
        <v>150023.02457000001</v>
      </c>
      <c r="G37" s="97">
        <v>240257.11165900002</v>
      </c>
      <c r="H37" s="97">
        <v>513976.14395399997</v>
      </c>
      <c r="I37" s="97">
        <v>502546.581916</v>
      </c>
    </row>
    <row r="38" spans="1:9">
      <c r="A38" s="32" t="s">
        <v>1597</v>
      </c>
      <c r="B38" s="51" t="s">
        <v>1535</v>
      </c>
      <c r="C38" s="96">
        <v>201965.38787000001</v>
      </c>
      <c r="D38" s="97">
        <v>336461.79206100001</v>
      </c>
      <c r="E38" s="97">
        <v>396145.25377700001</v>
      </c>
      <c r="F38" s="97">
        <v>441877.87832100003</v>
      </c>
      <c r="G38" s="97">
        <v>867856.71703299996</v>
      </c>
      <c r="H38" s="97">
        <v>558746.27492400003</v>
      </c>
      <c r="I38" s="97">
        <v>573210.56413999991</v>
      </c>
    </row>
    <row r="39" spans="1:9">
      <c r="A39" s="32" t="s">
        <v>1598</v>
      </c>
      <c r="B39" s="51" t="s">
        <v>437</v>
      </c>
      <c r="C39" s="96">
        <v>6218119.4474400003</v>
      </c>
      <c r="D39" s="97">
        <v>7488114.3752259994</v>
      </c>
      <c r="E39" s="97">
        <v>9685972.9950759988</v>
      </c>
      <c r="F39" s="97">
        <v>12132770.628108</v>
      </c>
      <c r="G39" s="97">
        <v>15869227.689805999</v>
      </c>
      <c r="H39" s="97">
        <v>18341757.239460997</v>
      </c>
      <c r="I39" s="97">
        <v>28160473.713075999</v>
      </c>
    </row>
    <row r="40" spans="1:9">
      <c r="A40" s="32" t="s">
        <v>1599</v>
      </c>
      <c r="B40" s="60" t="s">
        <v>1643</v>
      </c>
      <c r="C40" s="94"/>
      <c r="D40" s="95"/>
      <c r="E40" s="95"/>
      <c r="F40" s="95"/>
      <c r="G40" s="95"/>
      <c r="H40" s="95"/>
      <c r="I40" s="95"/>
    </row>
    <row r="41" spans="1:9">
      <c r="A41" s="32" t="s">
        <v>1600</v>
      </c>
      <c r="B41" s="51" t="s">
        <v>1537</v>
      </c>
      <c r="C41" s="96">
        <v>6623099.9034810001</v>
      </c>
      <c r="D41" s="97">
        <v>7573135.8337279996</v>
      </c>
      <c r="E41" s="97">
        <v>8983692.4700940009</v>
      </c>
      <c r="F41" s="97">
        <v>9502023.5779149998</v>
      </c>
      <c r="G41" s="97">
        <v>11722362.079782</v>
      </c>
      <c r="H41" s="97">
        <v>12222953.725227</v>
      </c>
      <c r="I41" s="97">
        <v>19301187.526029002</v>
      </c>
    </row>
    <row r="42" spans="1:9">
      <c r="A42" s="32" t="s">
        <v>1601</v>
      </c>
      <c r="B42" s="51" t="s">
        <v>1538</v>
      </c>
      <c r="C42" s="96">
        <v>280423.14458700002</v>
      </c>
      <c r="D42" s="97">
        <v>287247.93384000001</v>
      </c>
      <c r="E42" s="97">
        <v>441161.39444100001</v>
      </c>
      <c r="F42" s="97">
        <v>952785.68799200002</v>
      </c>
      <c r="G42" s="97">
        <v>490608.83363100002</v>
      </c>
      <c r="H42" s="97">
        <v>665562.85282499995</v>
      </c>
      <c r="I42" s="97">
        <v>1359668.8042030002</v>
      </c>
    </row>
    <row r="43" spans="1:9">
      <c r="A43" s="32" t="s">
        <v>1602</v>
      </c>
      <c r="B43" s="51" t="s">
        <v>1539</v>
      </c>
      <c r="C43" s="96">
        <v>2971141.5181189999</v>
      </c>
      <c r="D43" s="97">
        <v>3861982.6148900003</v>
      </c>
      <c r="E43" s="97">
        <v>4747810.2825680003</v>
      </c>
      <c r="F43" s="97">
        <v>4504461.4028390003</v>
      </c>
      <c r="G43" s="97">
        <v>5681014.1681470005</v>
      </c>
      <c r="H43" s="97">
        <v>7164821.5017869994</v>
      </c>
      <c r="I43" s="97">
        <v>9855279.6471309997</v>
      </c>
    </row>
    <row r="44" spans="1:9">
      <c r="A44" s="32" t="s">
        <v>1603</v>
      </c>
      <c r="B44" s="51" t="s">
        <v>1644</v>
      </c>
      <c r="C44" s="96">
        <v>961385.51575000002</v>
      </c>
      <c r="D44" s="97">
        <v>1085955.9914830001</v>
      </c>
      <c r="E44" s="97">
        <v>1596285.969023</v>
      </c>
      <c r="F44" s="97">
        <v>2030654.6446959998</v>
      </c>
      <c r="G44" s="97">
        <v>2459064.948229</v>
      </c>
      <c r="H44" s="97">
        <v>2582859.832312</v>
      </c>
      <c r="I44" s="97">
        <v>2820062.6290279999</v>
      </c>
    </row>
    <row r="45" spans="1:9">
      <c r="A45" s="51"/>
      <c r="B45" s="51" t="s">
        <v>1645</v>
      </c>
      <c r="C45" s="96"/>
      <c r="D45" s="97"/>
      <c r="E45" s="97"/>
      <c r="F45" s="97"/>
      <c r="G45" s="97"/>
      <c r="H45" s="97"/>
      <c r="I45" s="97"/>
    </row>
    <row r="46" spans="1:9">
      <c r="A46" s="32" t="s">
        <v>1604</v>
      </c>
      <c r="B46" s="51" t="s">
        <v>1541</v>
      </c>
      <c r="C46" s="96">
        <v>1088033.485632</v>
      </c>
      <c r="D46" s="97">
        <v>1416488.566905</v>
      </c>
      <c r="E46" s="97">
        <v>1480556.790939</v>
      </c>
      <c r="F46" s="97">
        <v>1287682.896313</v>
      </c>
      <c r="G46" s="97">
        <v>1899587.6884340001</v>
      </c>
      <c r="H46" s="97">
        <v>2039036.961506</v>
      </c>
      <c r="I46" s="97">
        <v>3324910.60873</v>
      </c>
    </row>
    <row r="47" spans="1:9">
      <c r="A47" s="32" t="s">
        <v>1605</v>
      </c>
      <c r="B47" s="51" t="s">
        <v>1542</v>
      </c>
      <c r="C47" s="96">
        <v>1622241.629374</v>
      </c>
      <c r="D47" s="97">
        <v>2531953.1336630001</v>
      </c>
      <c r="E47" s="97">
        <v>3209815.500918</v>
      </c>
      <c r="F47" s="97">
        <v>4012738.9676589998</v>
      </c>
      <c r="G47" s="97">
        <v>5446969.4308910007</v>
      </c>
      <c r="H47" s="97">
        <v>6118954.2457210002</v>
      </c>
      <c r="I47" s="97">
        <v>6482514.9603249999</v>
      </c>
    </row>
    <row r="48" spans="1:9">
      <c r="A48" s="32" t="s">
        <v>1606</v>
      </c>
      <c r="B48" s="51" t="s">
        <v>1646</v>
      </c>
      <c r="C48" s="96">
        <v>977824.97311699996</v>
      </c>
      <c r="D48" s="97">
        <v>1767623.1206479999</v>
      </c>
      <c r="E48" s="97">
        <v>1893241.4440279999</v>
      </c>
      <c r="F48" s="97">
        <v>1686890.4862469998</v>
      </c>
      <c r="G48" s="97">
        <v>2582588.6454119999</v>
      </c>
      <c r="H48" s="97">
        <v>3265838.8172650002</v>
      </c>
      <c r="I48" s="97">
        <v>4543668.4418279994</v>
      </c>
    </row>
    <row r="49" spans="1:9">
      <c r="A49" s="51"/>
      <c r="B49" s="51" t="s">
        <v>1647</v>
      </c>
      <c r="C49" s="96"/>
      <c r="D49" s="97"/>
      <c r="E49" s="97"/>
      <c r="F49" s="97"/>
      <c r="G49" s="97"/>
      <c r="H49" s="97"/>
      <c r="I49" s="97"/>
    </row>
    <row r="50" spans="1:9">
      <c r="A50" s="32" t="s">
        <v>1607</v>
      </c>
      <c r="B50" s="51" t="s">
        <v>1544</v>
      </c>
      <c r="C50" s="96">
        <v>206218.34080000001</v>
      </c>
      <c r="D50" s="97">
        <v>52307.594151999998</v>
      </c>
      <c r="E50" s="97">
        <v>74629.515157000002</v>
      </c>
      <c r="F50" s="97">
        <v>728731.505565</v>
      </c>
      <c r="G50" s="97">
        <v>331258.00965799997</v>
      </c>
      <c r="H50" s="97">
        <v>1579650.270511</v>
      </c>
      <c r="I50" s="97">
        <v>3836375.9443959999</v>
      </c>
    </row>
    <row r="51" spans="1:9">
      <c r="A51" s="32" t="s">
        <v>1608</v>
      </c>
      <c r="B51" s="51" t="s">
        <v>1545</v>
      </c>
      <c r="C51" s="96">
        <v>457904.57050100004</v>
      </c>
      <c r="D51" s="97">
        <v>604883.66301800008</v>
      </c>
      <c r="E51" s="97">
        <v>535215.20499899995</v>
      </c>
      <c r="F51" s="97">
        <v>981695.28138899989</v>
      </c>
      <c r="G51" s="97">
        <v>855797.85913800006</v>
      </c>
      <c r="H51" s="97">
        <v>2020474.1094880002</v>
      </c>
      <c r="I51" s="97">
        <v>1809170.171263</v>
      </c>
    </row>
    <row r="52" spans="1:9">
      <c r="A52" s="32" t="s">
        <v>1609</v>
      </c>
      <c r="B52" s="51" t="s">
        <v>1546</v>
      </c>
      <c r="C52" s="96">
        <v>1552691.846202</v>
      </c>
      <c r="D52" s="97">
        <v>1752631.6579669998</v>
      </c>
      <c r="E52" s="97">
        <v>2248518.2966200002</v>
      </c>
      <c r="F52" s="97">
        <v>2872302.29953</v>
      </c>
      <c r="G52" s="97">
        <v>5283271.1187439999</v>
      </c>
      <c r="H52" s="97">
        <v>5009228.4177010003</v>
      </c>
      <c r="I52" s="97">
        <v>6491072.2736809999</v>
      </c>
    </row>
    <row r="53" spans="1:9">
      <c r="A53" s="32" t="s">
        <v>1610</v>
      </c>
      <c r="B53" s="51" t="s">
        <v>1648</v>
      </c>
      <c r="C53" s="96">
        <v>1440848.175389</v>
      </c>
      <c r="D53" s="97">
        <v>1331051.10674</v>
      </c>
      <c r="E53" s="97">
        <v>1441361.304149</v>
      </c>
      <c r="F53" s="97">
        <v>1830057.6461159999</v>
      </c>
      <c r="G53" s="97">
        <v>2313230.4239909998</v>
      </c>
      <c r="H53" s="97">
        <v>4966208.6636540005</v>
      </c>
      <c r="I53" s="97">
        <v>4546771.9704240002</v>
      </c>
    </row>
    <row r="54" spans="1:9">
      <c r="A54" s="51"/>
      <c r="B54" s="51" t="s">
        <v>1649</v>
      </c>
      <c r="C54" s="96"/>
      <c r="D54" s="97"/>
      <c r="E54" s="97"/>
      <c r="F54" s="97"/>
      <c r="G54" s="97"/>
      <c r="H54" s="97"/>
      <c r="I54" s="97"/>
    </row>
    <row r="55" spans="1:9">
      <c r="A55" s="32" t="s">
        <v>1611</v>
      </c>
      <c r="B55" s="60" t="s">
        <v>1650</v>
      </c>
      <c r="C55" s="94"/>
      <c r="D55" s="95"/>
      <c r="E55" s="95"/>
      <c r="F55" s="95"/>
      <c r="G55" s="95"/>
      <c r="H55" s="95"/>
      <c r="I55" s="95"/>
    </row>
    <row r="56" spans="1:9">
      <c r="A56" s="32" t="s">
        <v>1612</v>
      </c>
      <c r="B56" s="51" t="s">
        <v>1549</v>
      </c>
      <c r="C56" s="96">
        <v>506905.61185299995</v>
      </c>
      <c r="D56" s="97">
        <v>624554.52636599995</v>
      </c>
      <c r="E56" s="97">
        <v>538905.24333100009</v>
      </c>
      <c r="F56" s="97">
        <v>1030531.124085</v>
      </c>
      <c r="G56" s="97">
        <v>912954.80170100008</v>
      </c>
      <c r="H56" s="97">
        <v>2010947.7345680001</v>
      </c>
      <c r="I56" s="97">
        <v>1939458.3903889998</v>
      </c>
    </row>
    <row r="57" spans="1:9">
      <c r="A57" s="32" t="s">
        <v>1613</v>
      </c>
      <c r="B57" s="51" t="s">
        <v>1550</v>
      </c>
      <c r="C57" s="96">
        <v>4836405.1299519995</v>
      </c>
      <c r="D57" s="97">
        <v>7078829.1141979992</v>
      </c>
      <c r="E57" s="97">
        <v>7481513.8615020001</v>
      </c>
      <c r="F57" s="97">
        <v>7237172.3805050002</v>
      </c>
      <c r="G57" s="97">
        <v>8687804.9421360008</v>
      </c>
      <c r="H57" s="97">
        <v>10034738.757562</v>
      </c>
      <c r="I57" s="97">
        <v>13557607.179903001</v>
      </c>
    </row>
    <row r="58" spans="1:9">
      <c r="A58" s="32" t="s">
        <v>1614</v>
      </c>
      <c r="B58" s="51" t="s">
        <v>1551</v>
      </c>
      <c r="C58" s="96">
        <v>1625060.6928439999</v>
      </c>
      <c r="D58" s="97">
        <v>2491707.3189050001</v>
      </c>
      <c r="E58" s="97">
        <v>3265454.6299370001</v>
      </c>
      <c r="F58" s="97">
        <v>4149927.2774660005</v>
      </c>
      <c r="G58" s="97">
        <v>3454778.7007489996</v>
      </c>
      <c r="H58" s="97">
        <v>7443996.3628420001</v>
      </c>
      <c r="I58" s="97">
        <v>9230784.2154149991</v>
      </c>
    </row>
    <row r="59" spans="1:9">
      <c r="A59" s="32" t="s">
        <v>1615</v>
      </c>
      <c r="B59" s="51" t="s">
        <v>1552</v>
      </c>
      <c r="C59" s="96">
        <v>2746293.4618270001</v>
      </c>
      <c r="D59" s="97">
        <v>1667645.5039600001</v>
      </c>
      <c r="E59" s="97">
        <v>2384287.1736849998</v>
      </c>
      <c r="F59" s="97">
        <v>3255132.2473820001</v>
      </c>
      <c r="G59" s="97">
        <v>7276995.8502649991</v>
      </c>
      <c r="H59" s="97">
        <v>6940249.8846500004</v>
      </c>
      <c r="I59" s="97">
        <v>8548898.3297339994</v>
      </c>
    </row>
    <row r="60" spans="1:9">
      <c r="A60" s="32" t="s">
        <v>1615</v>
      </c>
      <c r="B60" s="51" t="s">
        <v>1553</v>
      </c>
      <c r="C60" s="96">
        <v>735273.62538700004</v>
      </c>
      <c r="D60" s="97">
        <v>998556.67669200001</v>
      </c>
      <c r="E60" s="97">
        <v>1120035.9712680001</v>
      </c>
      <c r="F60" s="97">
        <v>1015722.393084</v>
      </c>
      <c r="G60" s="97">
        <v>1441520.10687</v>
      </c>
      <c r="H60" s="97">
        <v>1034613.39092</v>
      </c>
      <c r="I60" s="97">
        <v>2820672.0552599998</v>
      </c>
    </row>
    <row r="61" spans="1:9">
      <c r="A61" s="32" t="s">
        <v>1616</v>
      </c>
      <c r="B61" s="51" t="s">
        <v>1554</v>
      </c>
      <c r="C61" s="96">
        <v>669004.35357899999</v>
      </c>
      <c r="D61" s="97">
        <v>590994.83928100008</v>
      </c>
      <c r="E61" s="97">
        <v>597665.04811899993</v>
      </c>
      <c r="F61" s="97">
        <v>663049.48705200001</v>
      </c>
      <c r="G61" s="97">
        <v>1146283.5868860001</v>
      </c>
      <c r="H61" s="97">
        <v>1287883.0629809999</v>
      </c>
      <c r="I61" s="97">
        <v>1417140.3634820001</v>
      </c>
    </row>
    <row r="62" spans="1:9">
      <c r="A62" s="32" t="s">
        <v>1617</v>
      </c>
      <c r="B62" s="51" t="s">
        <v>1555</v>
      </c>
      <c r="C62" s="96">
        <v>3590305.960947</v>
      </c>
      <c r="D62" s="97">
        <v>3503331.3086349997</v>
      </c>
      <c r="E62" s="97">
        <v>4695239.5762769999</v>
      </c>
      <c r="F62" s="97">
        <v>5047874.3974279994</v>
      </c>
      <c r="G62" s="97">
        <v>6738124.7310769996</v>
      </c>
      <c r="H62" s="97">
        <v>8710449.5327429995</v>
      </c>
      <c r="I62" s="97">
        <v>12943980.686644001</v>
      </c>
    </row>
    <row r="63" spans="1:9">
      <c r="A63" s="32" t="s">
        <v>1618</v>
      </c>
      <c r="B63" s="51" t="s">
        <v>1651</v>
      </c>
      <c r="C63" s="96">
        <v>26249.785352000003</v>
      </c>
      <c r="D63" s="97">
        <v>60675.118601000002</v>
      </c>
      <c r="E63" s="97">
        <v>101621.14098700001</v>
      </c>
      <c r="F63" s="97">
        <v>53946.806063999997</v>
      </c>
      <c r="G63" s="97">
        <v>50113.788547000004</v>
      </c>
      <c r="H63" s="97">
        <v>57468.966390999994</v>
      </c>
      <c r="I63" s="97">
        <v>69983.683444000009</v>
      </c>
    </row>
    <row r="64" spans="1:9">
      <c r="A64" s="51"/>
      <c r="B64" s="51" t="s">
        <v>1652</v>
      </c>
      <c r="C64" s="96"/>
      <c r="D64" s="97"/>
      <c r="E64" s="97"/>
      <c r="F64" s="97"/>
      <c r="G64" s="97"/>
      <c r="H64" s="97"/>
      <c r="I64" s="97"/>
    </row>
    <row r="65" spans="1:9">
      <c r="A65" s="32" t="s">
        <v>1619</v>
      </c>
      <c r="B65" s="51" t="s">
        <v>1557</v>
      </c>
      <c r="C65" s="96">
        <v>156312.34598399999</v>
      </c>
      <c r="D65" s="97">
        <v>392638.253661</v>
      </c>
      <c r="E65" s="97">
        <v>353463.70987899997</v>
      </c>
      <c r="F65" s="97">
        <v>398448.28434099996</v>
      </c>
      <c r="G65" s="97">
        <v>401227.95115100004</v>
      </c>
      <c r="H65" s="97">
        <v>674594.449685</v>
      </c>
      <c r="I65" s="97">
        <v>914436.86684699997</v>
      </c>
    </row>
    <row r="66" spans="1:9">
      <c r="A66" s="32" t="s">
        <v>1620</v>
      </c>
      <c r="B66" s="51" t="s">
        <v>1558</v>
      </c>
      <c r="C66" s="96">
        <v>605359.92923300003</v>
      </c>
      <c r="D66" s="97">
        <v>658603.48258100008</v>
      </c>
      <c r="E66" s="97">
        <v>949874.43817199988</v>
      </c>
      <c r="F66" s="97">
        <v>551124.21287799999</v>
      </c>
      <c r="G66" s="97">
        <v>619648.52980899997</v>
      </c>
      <c r="H66" s="97">
        <v>636312.83115800004</v>
      </c>
      <c r="I66" s="97">
        <v>666967.61012600001</v>
      </c>
    </row>
    <row r="67" spans="1:9">
      <c r="A67" s="32" t="s">
        <v>1559</v>
      </c>
      <c r="B67" s="51" t="s">
        <v>1560</v>
      </c>
      <c r="C67" s="96">
        <v>422149.99971</v>
      </c>
      <c r="D67" s="97">
        <v>384386.04750500002</v>
      </c>
      <c r="E67" s="97">
        <v>441414.22334199998</v>
      </c>
      <c r="F67" s="97">
        <v>625646.09464499995</v>
      </c>
      <c r="G67" s="97">
        <v>528007.01356400002</v>
      </c>
      <c r="H67" s="97">
        <v>703014.25340000005</v>
      </c>
      <c r="I67" s="97">
        <v>1211580.7944829999</v>
      </c>
    </row>
    <row r="68" spans="1:9">
      <c r="A68" s="32" t="s">
        <v>516</v>
      </c>
      <c r="B68" s="51" t="s">
        <v>437</v>
      </c>
      <c r="C68" s="96">
        <v>2262492.2062840001</v>
      </c>
      <c r="D68" s="97">
        <v>3813339.0266489997</v>
      </c>
      <c r="E68" s="97">
        <v>4722813.1564370003</v>
      </c>
      <c r="F68" s="97">
        <v>6361449.6913310001</v>
      </c>
      <c r="G68" s="97">
        <v>7808293.2033020006</v>
      </c>
      <c r="H68" s="97">
        <v>8101320.1710970001</v>
      </c>
      <c r="I68" s="97">
        <v>11049172.801310999</v>
      </c>
    </row>
    <row r="69" spans="1:9" ht="14.25" thickBot="1">
      <c r="A69" s="68"/>
      <c r="B69" s="69"/>
      <c r="C69" s="100"/>
      <c r="D69" s="101"/>
      <c r="E69" s="101"/>
      <c r="F69" s="101"/>
      <c r="G69" s="101"/>
      <c r="H69" s="101"/>
      <c r="I69" s="101"/>
    </row>
  </sheetData>
  <mergeCells count="3">
    <mergeCell ref="A1:I1"/>
    <mergeCell ref="A2:I2"/>
    <mergeCell ref="H4:I4"/>
  </mergeCells>
  <phoneticPr fontId="2" type="noConversion"/>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workbookViewId="0">
      <selection sqref="A1:L1"/>
    </sheetView>
  </sheetViews>
  <sheetFormatPr defaultRowHeight="13.5"/>
  <cols>
    <col min="1" max="1" width="16.875" style="2" customWidth="1"/>
    <col min="2" max="2" width="33" style="2" customWidth="1"/>
    <col min="3" max="9" width="11.5" style="2" customWidth="1"/>
    <col min="10" max="16384" width="9" style="2"/>
  </cols>
  <sheetData>
    <row r="1" spans="1:9" ht="18.75">
      <c r="A1" s="74" t="s">
        <v>1681</v>
      </c>
      <c r="B1" s="74"/>
      <c r="C1" s="74"/>
      <c r="D1" s="74"/>
      <c r="E1" s="74"/>
      <c r="F1" s="74"/>
      <c r="G1" s="74"/>
      <c r="H1" s="74"/>
      <c r="I1" s="74"/>
    </row>
    <row r="2" spans="1:9" ht="18.75">
      <c r="A2" s="74" t="s">
        <v>1661</v>
      </c>
      <c r="B2" s="74"/>
      <c r="C2" s="74"/>
      <c r="D2" s="74"/>
      <c r="E2" s="74"/>
      <c r="F2" s="74"/>
      <c r="G2" s="74"/>
      <c r="H2" s="74"/>
      <c r="I2" s="74"/>
    </row>
    <row r="3" spans="1:9" ht="18.75">
      <c r="A3" s="9" t="s">
        <v>1662</v>
      </c>
      <c r="B3" s="9"/>
      <c r="C3" s="9"/>
      <c r="D3" s="9"/>
      <c r="E3" s="9"/>
      <c r="F3" s="9"/>
      <c r="G3" s="9"/>
      <c r="H3" s="9"/>
      <c r="I3" s="9"/>
    </row>
    <row r="4" spans="1:9">
      <c r="A4" s="130"/>
      <c r="B4" s="127"/>
      <c r="C4" s="127"/>
      <c r="D4" s="127"/>
      <c r="E4" s="127"/>
      <c r="F4" s="127"/>
      <c r="G4" s="127"/>
      <c r="H4" s="127"/>
      <c r="I4" s="127"/>
    </row>
    <row r="5" spans="1:9" ht="14.25" thickBot="1">
      <c r="A5" s="111" t="s">
        <v>1682</v>
      </c>
      <c r="B5" s="128"/>
      <c r="C5" s="112"/>
      <c r="D5" s="78"/>
      <c r="E5" s="112"/>
      <c r="F5" s="112"/>
      <c r="G5" s="112"/>
      <c r="H5" s="79" t="s">
        <v>1166</v>
      </c>
      <c r="I5" s="79"/>
    </row>
    <row r="6" spans="1:9">
      <c r="A6" s="131" t="s">
        <v>1683</v>
      </c>
      <c r="B6" s="113" t="s">
        <v>1072</v>
      </c>
      <c r="C6" s="114">
        <v>2006</v>
      </c>
      <c r="D6" s="114">
        <v>2007</v>
      </c>
      <c r="E6" s="114">
        <v>2008</v>
      </c>
      <c r="F6" s="114">
        <v>2009</v>
      </c>
      <c r="G6" s="114">
        <v>2010</v>
      </c>
      <c r="H6" s="114">
        <v>2011</v>
      </c>
      <c r="I6" s="114">
        <v>2012</v>
      </c>
    </row>
    <row r="7" spans="1:9">
      <c r="A7" s="89"/>
      <c r="B7" s="89"/>
      <c r="C7" s="115"/>
      <c r="D7" s="116"/>
      <c r="E7" s="116"/>
      <c r="F7" s="116"/>
      <c r="G7" s="116"/>
      <c r="H7" s="116"/>
      <c r="I7" s="116"/>
    </row>
    <row r="8" spans="1:9">
      <c r="A8" s="32" t="s">
        <v>165</v>
      </c>
      <c r="B8" s="60" t="s">
        <v>222</v>
      </c>
      <c r="C8" s="132">
        <v>205845</v>
      </c>
      <c r="D8" s="133">
        <v>220868</v>
      </c>
      <c r="E8" s="133">
        <v>226343</v>
      </c>
      <c r="F8" s="133">
        <v>213752</v>
      </c>
      <c r="G8" s="133">
        <v>229601</v>
      </c>
      <c r="H8" s="133">
        <v>256428</v>
      </c>
      <c r="I8" s="133">
        <v>282242</v>
      </c>
    </row>
    <row r="9" spans="1:9">
      <c r="A9" s="32" t="s">
        <v>1684</v>
      </c>
      <c r="B9" s="60" t="s">
        <v>1663</v>
      </c>
      <c r="C9" s="132"/>
      <c r="D9" s="133"/>
      <c r="E9" s="133"/>
      <c r="F9" s="133"/>
      <c r="G9" s="133"/>
      <c r="H9" s="105"/>
      <c r="I9" s="105"/>
    </row>
    <row r="10" spans="1:9">
      <c r="A10" s="63" t="s">
        <v>1685</v>
      </c>
      <c r="B10" s="51" t="s">
        <v>1664</v>
      </c>
      <c r="C10" s="106">
        <v>685</v>
      </c>
      <c r="D10" s="107">
        <v>917</v>
      </c>
      <c r="E10" s="107">
        <v>585</v>
      </c>
      <c r="F10" s="107">
        <v>496</v>
      </c>
      <c r="G10" s="107">
        <v>692</v>
      </c>
      <c r="H10" s="107">
        <v>1220</v>
      </c>
      <c r="I10" s="107">
        <v>2089</v>
      </c>
    </row>
    <row r="11" spans="1:9">
      <c r="A11" s="129" t="s">
        <v>1686</v>
      </c>
      <c r="B11" s="51" t="s">
        <v>1665</v>
      </c>
      <c r="C11" s="106">
        <v>68876</v>
      </c>
      <c r="D11" s="107">
        <v>78456</v>
      </c>
      <c r="E11" s="107">
        <v>83591</v>
      </c>
      <c r="F11" s="107">
        <v>70922</v>
      </c>
      <c r="G11" s="107">
        <v>79012</v>
      </c>
      <c r="H11" s="107">
        <v>88959</v>
      </c>
      <c r="I11" s="107">
        <v>101485</v>
      </c>
    </row>
    <row r="12" spans="1:9">
      <c r="A12" s="63" t="s">
        <v>1687</v>
      </c>
      <c r="B12" s="51" t="s">
        <v>1666</v>
      </c>
      <c r="C12" s="106">
        <v>39249</v>
      </c>
      <c r="D12" s="107">
        <v>42695</v>
      </c>
      <c r="E12" s="107">
        <v>44477</v>
      </c>
      <c r="F12" s="107">
        <v>30858</v>
      </c>
      <c r="G12" s="107">
        <v>29673</v>
      </c>
      <c r="H12" s="107">
        <v>31833</v>
      </c>
      <c r="I12" s="107">
        <v>36140</v>
      </c>
    </row>
    <row r="13" spans="1:9">
      <c r="A13" s="63" t="s">
        <v>169</v>
      </c>
      <c r="B13" s="51" t="s">
        <v>1667</v>
      </c>
      <c r="C13" s="106">
        <v>22228</v>
      </c>
      <c r="D13" s="107">
        <v>27551</v>
      </c>
      <c r="E13" s="107">
        <v>30115</v>
      </c>
      <c r="F13" s="107">
        <v>32786</v>
      </c>
      <c r="G13" s="107">
        <v>42251</v>
      </c>
      <c r="H13" s="107">
        <v>49782</v>
      </c>
      <c r="I13" s="107">
        <v>57966</v>
      </c>
    </row>
    <row r="14" spans="1:9">
      <c r="A14" s="129" t="s">
        <v>1688</v>
      </c>
      <c r="B14" s="51" t="s">
        <v>1668</v>
      </c>
      <c r="C14" s="106">
        <v>493</v>
      </c>
      <c r="D14" s="107">
        <v>776</v>
      </c>
      <c r="E14" s="107">
        <v>772</v>
      </c>
      <c r="F14" s="107">
        <v>1391</v>
      </c>
      <c r="G14" s="107">
        <v>1575</v>
      </c>
      <c r="H14" s="107">
        <v>2182</v>
      </c>
      <c r="I14" s="107">
        <v>2347</v>
      </c>
    </row>
    <row r="15" spans="1:9">
      <c r="A15" s="63" t="s">
        <v>1689</v>
      </c>
      <c r="B15" s="51" t="s">
        <v>1669</v>
      </c>
      <c r="C15" s="106">
        <v>6906</v>
      </c>
      <c r="D15" s="107">
        <v>7434</v>
      </c>
      <c r="E15" s="107">
        <v>8227</v>
      </c>
      <c r="F15" s="107">
        <v>5887</v>
      </c>
      <c r="G15" s="107">
        <v>5513</v>
      </c>
      <c r="H15" s="107">
        <v>5162</v>
      </c>
      <c r="I15" s="107">
        <v>5032</v>
      </c>
    </row>
    <row r="16" spans="1:9">
      <c r="A16" s="63" t="s">
        <v>1690</v>
      </c>
      <c r="B16" s="51" t="s">
        <v>1670</v>
      </c>
      <c r="C16" s="106">
        <v>3125</v>
      </c>
      <c r="D16" s="107">
        <v>2925</v>
      </c>
      <c r="E16" s="107">
        <v>2845</v>
      </c>
      <c r="F16" s="107">
        <v>2599</v>
      </c>
      <c r="G16" s="107">
        <v>1677</v>
      </c>
      <c r="H16" s="107">
        <v>2902</v>
      </c>
      <c r="I16" s="107">
        <v>3887</v>
      </c>
    </row>
    <row r="17" spans="1:9">
      <c r="A17" s="63" t="s">
        <v>1691</v>
      </c>
      <c r="B17" s="51" t="s">
        <v>1671</v>
      </c>
      <c r="C17" s="106">
        <v>130113</v>
      </c>
      <c r="D17" s="107">
        <v>135859</v>
      </c>
      <c r="E17" s="107">
        <v>136737</v>
      </c>
      <c r="F17" s="107">
        <v>137752</v>
      </c>
      <c r="G17" s="107">
        <v>146526</v>
      </c>
      <c r="H17" s="107">
        <v>161292</v>
      </c>
      <c r="I17" s="107">
        <v>172249</v>
      </c>
    </row>
    <row r="18" spans="1:9">
      <c r="A18" s="32" t="s">
        <v>1692</v>
      </c>
      <c r="B18" s="51" t="s">
        <v>1672</v>
      </c>
      <c r="C18" s="106">
        <v>122636</v>
      </c>
      <c r="D18" s="107">
        <v>126495</v>
      </c>
      <c r="E18" s="107">
        <v>125142</v>
      </c>
      <c r="F18" s="107">
        <v>125286</v>
      </c>
      <c r="G18" s="107">
        <v>132253</v>
      </c>
      <c r="H18" s="107">
        <v>145622</v>
      </c>
      <c r="I18" s="107">
        <v>155705</v>
      </c>
    </row>
    <row r="19" spans="1:9">
      <c r="A19" s="32" t="s">
        <v>1693</v>
      </c>
      <c r="B19" s="51" t="s">
        <v>1673</v>
      </c>
      <c r="C19" s="106">
        <v>785</v>
      </c>
      <c r="D19" s="107">
        <v>1282</v>
      </c>
      <c r="E19" s="107">
        <v>1703</v>
      </c>
      <c r="F19" s="107">
        <v>1729</v>
      </c>
      <c r="G19" s="107">
        <v>2454</v>
      </c>
      <c r="H19" s="107">
        <v>3189</v>
      </c>
      <c r="I19" s="107">
        <v>2958</v>
      </c>
    </row>
    <row r="20" spans="1:9">
      <c r="A20" s="51"/>
      <c r="B20" s="51" t="s">
        <v>1674</v>
      </c>
      <c r="C20" s="106"/>
      <c r="D20" s="107"/>
      <c r="E20" s="107"/>
      <c r="F20" s="107"/>
      <c r="G20" s="107"/>
      <c r="H20" s="107"/>
      <c r="I20" s="107"/>
    </row>
    <row r="21" spans="1:9">
      <c r="A21" s="32" t="s">
        <v>1694</v>
      </c>
      <c r="B21" s="51" t="s">
        <v>1675</v>
      </c>
      <c r="C21" s="106">
        <v>5680</v>
      </c>
      <c r="D21" s="107">
        <v>7156</v>
      </c>
      <c r="E21" s="107">
        <v>8958</v>
      </c>
      <c r="F21" s="107">
        <v>9561</v>
      </c>
      <c r="G21" s="107">
        <v>10245</v>
      </c>
      <c r="H21" s="107">
        <v>10537</v>
      </c>
      <c r="I21" s="107">
        <v>10793</v>
      </c>
    </row>
    <row r="22" spans="1:9">
      <c r="A22" s="32" t="s">
        <v>1695</v>
      </c>
      <c r="B22" s="51" t="s">
        <v>1676</v>
      </c>
      <c r="C22" s="106">
        <v>855</v>
      </c>
      <c r="D22" s="107">
        <v>732</v>
      </c>
      <c r="E22" s="107">
        <v>663</v>
      </c>
      <c r="F22" s="107">
        <v>677</v>
      </c>
      <c r="G22" s="107">
        <v>556</v>
      </c>
      <c r="H22" s="107">
        <v>496</v>
      </c>
      <c r="I22" s="107">
        <v>797</v>
      </c>
    </row>
    <row r="23" spans="1:9">
      <c r="A23" s="32" t="s">
        <v>1696</v>
      </c>
      <c r="B23" s="51" t="s">
        <v>1677</v>
      </c>
      <c r="C23" s="106">
        <v>157</v>
      </c>
      <c r="D23" s="107">
        <v>194</v>
      </c>
      <c r="E23" s="107">
        <v>271</v>
      </c>
      <c r="F23" s="107">
        <v>499</v>
      </c>
      <c r="G23" s="107">
        <v>1018</v>
      </c>
      <c r="H23" s="107">
        <v>1448</v>
      </c>
      <c r="I23" s="107">
        <v>1996</v>
      </c>
    </row>
    <row r="24" spans="1:9">
      <c r="A24" s="63" t="s">
        <v>1697</v>
      </c>
      <c r="B24" s="51" t="s">
        <v>1678</v>
      </c>
      <c r="C24" s="106">
        <v>297</v>
      </c>
      <c r="D24" s="107">
        <v>677</v>
      </c>
      <c r="E24" s="107">
        <v>644</v>
      </c>
      <c r="F24" s="107">
        <v>580</v>
      </c>
      <c r="G24" s="107">
        <v>631</v>
      </c>
      <c r="H24" s="107">
        <v>576</v>
      </c>
      <c r="I24" s="107">
        <v>2259</v>
      </c>
    </row>
    <row r="25" spans="1:9">
      <c r="A25" s="32" t="s">
        <v>1698</v>
      </c>
      <c r="B25" s="51" t="s">
        <v>1679</v>
      </c>
      <c r="C25" s="106">
        <v>2749</v>
      </c>
      <c r="D25" s="107">
        <v>2034</v>
      </c>
      <c r="E25" s="107">
        <v>1941</v>
      </c>
      <c r="F25" s="107">
        <v>1403</v>
      </c>
      <c r="G25" s="107">
        <v>1063</v>
      </c>
      <c r="H25" s="107">
        <v>1479</v>
      </c>
      <c r="I25" s="107">
        <v>273</v>
      </c>
    </row>
    <row r="26" spans="1:9">
      <c r="A26" s="32" t="s">
        <v>1699</v>
      </c>
      <c r="B26" s="60" t="s">
        <v>1680</v>
      </c>
      <c r="C26" s="104"/>
      <c r="D26" s="105"/>
      <c r="E26" s="105"/>
      <c r="F26" s="105"/>
      <c r="G26" s="105"/>
      <c r="H26" s="105"/>
      <c r="I26" s="105"/>
    </row>
    <row r="27" spans="1:9">
      <c r="A27" s="63" t="s">
        <v>1685</v>
      </c>
      <c r="B27" s="51" t="s">
        <v>1664</v>
      </c>
      <c r="C27" s="106">
        <v>15188</v>
      </c>
      <c r="D27" s="107">
        <v>16526</v>
      </c>
      <c r="E27" s="107">
        <v>17349</v>
      </c>
      <c r="F27" s="107">
        <v>17961</v>
      </c>
      <c r="G27" s="107">
        <v>19515</v>
      </c>
      <c r="H27" s="107">
        <v>22266</v>
      </c>
      <c r="I27" s="107">
        <v>29351</v>
      </c>
    </row>
    <row r="28" spans="1:9">
      <c r="A28" s="129" t="s">
        <v>1686</v>
      </c>
      <c r="B28" s="51" t="s">
        <v>1665</v>
      </c>
      <c r="C28" s="106">
        <v>24641</v>
      </c>
      <c r="D28" s="107">
        <v>27502</v>
      </c>
      <c r="E28" s="107">
        <v>29340</v>
      </c>
      <c r="F28" s="107">
        <v>29021</v>
      </c>
      <c r="G28" s="107">
        <v>31925</v>
      </c>
      <c r="H28" s="107">
        <v>36168</v>
      </c>
      <c r="I28" s="107">
        <v>41275</v>
      </c>
    </row>
    <row r="29" spans="1:9">
      <c r="A29" s="63" t="s">
        <v>1687</v>
      </c>
      <c r="B29" s="51" t="s">
        <v>1666</v>
      </c>
      <c r="C29" s="106">
        <v>11412</v>
      </c>
      <c r="D29" s="107">
        <v>10913</v>
      </c>
      <c r="E29" s="107">
        <v>11704</v>
      </c>
      <c r="F29" s="107">
        <v>11060</v>
      </c>
      <c r="G29" s="107">
        <v>12754</v>
      </c>
      <c r="H29" s="107">
        <v>14222</v>
      </c>
      <c r="I29" s="107">
        <v>16806</v>
      </c>
    </row>
    <row r="30" spans="1:9">
      <c r="A30" s="63" t="s">
        <v>169</v>
      </c>
      <c r="B30" s="51" t="s">
        <v>1667</v>
      </c>
      <c r="C30" s="106">
        <v>4069</v>
      </c>
      <c r="D30" s="107">
        <v>4579</v>
      </c>
      <c r="E30" s="107">
        <v>5018</v>
      </c>
      <c r="F30" s="107">
        <v>4985</v>
      </c>
      <c r="G30" s="107">
        <v>5654</v>
      </c>
      <c r="H30" s="107">
        <v>7116</v>
      </c>
      <c r="I30" s="107">
        <v>7975</v>
      </c>
    </row>
    <row r="31" spans="1:9">
      <c r="A31" s="129" t="s">
        <v>1700</v>
      </c>
      <c r="B31" s="51" t="s">
        <v>1668</v>
      </c>
      <c r="C31" s="106">
        <v>2217</v>
      </c>
      <c r="D31" s="107">
        <v>2532</v>
      </c>
      <c r="E31" s="107">
        <v>2943</v>
      </c>
      <c r="F31" s="107">
        <v>2883</v>
      </c>
      <c r="G31" s="107">
        <v>3190</v>
      </c>
      <c r="H31" s="107">
        <v>3438</v>
      </c>
      <c r="I31" s="107">
        <v>3309</v>
      </c>
    </row>
    <row r="32" spans="1:9">
      <c r="A32" s="63" t="s">
        <v>1689</v>
      </c>
      <c r="B32" s="51" t="s">
        <v>1669</v>
      </c>
      <c r="C32" s="106">
        <v>6943</v>
      </c>
      <c r="D32" s="107">
        <v>9478</v>
      </c>
      <c r="E32" s="107">
        <v>9675</v>
      </c>
      <c r="F32" s="107">
        <v>10093</v>
      </c>
      <c r="G32" s="107">
        <v>10327</v>
      </c>
      <c r="H32" s="107">
        <v>11392</v>
      </c>
      <c r="I32" s="107">
        <v>13185</v>
      </c>
    </row>
    <row r="33" spans="1:9">
      <c r="A33" s="63" t="s">
        <v>1690</v>
      </c>
      <c r="B33" s="51" t="s">
        <v>1670</v>
      </c>
      <c r="C33" s="106">
        <v>711</v>
      </c>
      <c r="D33" s="107">
        <v>588</v>
      </c>
      <c r="E33" s="107">
        <v>692</v>
      </c>
      <c r="F33" s="107">
        <v>619</v>
      </c>
      <c r="G33" s="107">
        <v>796</v>
      </c>
      <c r="H33" s="107">
        <v>934</v>
      </c>
      <c r="I33" s="107">
        <v>841</v>
      </c>
    </row>
    <row r="34" spans="1:9">
      <c r="A34" s="63" t="s">
        <v>1691</v>
      </c>
      <c r="B34" s="51" t="s">
        <v>1671</v>
      </c>
      <c r="C34" s="106">
        <v>159470</v>
      </c>
      <c r="D34" s="107">
        <v>169289</v>
      </c>
      <c r="E34" s="107">
        <v>173591</v>
      </c>
      <c r="F34" s="107">
        <v>159991</v>
      </c>
      <c r="G34" s="107">
        <v>171734</v>
      </c>
      <c r="H34" s="107">
        <v>190364</v>
      </c>
      <c r="I34" s="107">
        <v>204971</v>
      </c>
    </row>
    <row r="35" spans="1:9">
      <c r="A35" s="32" t="s">
        <v>1692</v>
      </c>
      <c r="B35" s="51" t="s">
        <v>1672</v>
      </c>
      <c r="C35" s="106">
        <v>148749</v>
      </c>
      <c r="D35" s="107">
        <v>155537</v>
      </c>
      <c r="E35" s="107">
        <v>157743</v>
      </c>
      <c r="F35" s="107">
        <v>143752</v>
      </c>
      <c r="G35" s="107">
        <v>154913</v>
      </c>
      <c r="H35" s="107">
        <v>172106</v>
      </c>
      <c r="I35" s="107">
        <v>186191</v>
      </c>
    </row>
    <row r="36" spans="1:9">
      <c r="A36" s="32" t="s">
        <v>1693</v>
      </c>
      <c r="B36" s="51" t="s">
        <v>1673</v>
      </c>
      <c r="C36" s="106">
        <v>821</v>
      </c>
      <c r="D36" s="107">
        <v>1282</v>
      </c>
      <c r="E36" s="107">
        <v>1316</v>
      </c>
      <c r="F36" s="107">
        <v>1306</v>
      </c>
      <c r="G36" s="107">
        <v>1297</v>
      </c>
      <c r="H36" s="107">
        <v>1624</v>
      </c>
      <c r="I36" s="107">
        <v>1677</v>
      </c>
    </row>
    <row r="37" spans="1:9">
      <c r="A37" s="51"/>
      <c r="B37" s="51" t="s">
        <v>1674</v>
      </c>
      <c r="C37" s="106"/>
      <c r="D37" s="107"/>
      <c r="E37" s="107"/>
      <c r="F37" s="107"/>
      <c r="G37" s="107"/>
      <c r="H37" s="107"/>
      <c r="I37" s="107"/>
    </row>
    <row r="38" spans="1:9">
      <c r="A38" s="32" t="s">
        <v>1694</v>
      </c>
      <c r="B38" s="51" t="s">
        <v>1675</v>
      </c>
      <c r="C38" s="106">
        <v>5612</v>
      </c>
      <c r="D38" s="107">
        <v>6747</v>
      </c>
      <c r="E38" s="107">
        <v>7878</v>
      </c>
      <c r="F38" s="107">
        <v>7781</v>
      </c>
      <c r="G38" s="107">
        <v>8985</v>
      </c>
      <c r="H38" s="107">
        <v>10530</v>
      </c>
      <c r="I38" s="107">
        <v>11142</v>
      </c>
    </row>
    <row r="39" spans="1:9">
      <c r="A39" s="32" t="s">
        <v>1695</v>
      </c>
      <c r="B39" s="51" t="s">
        <v>1676</v>
      </c>
      <c r="C39" s="106">
        <v>1214</v>
      </c>
      <c r="D39" s="107">
        <v>1495</v>
      </c>
      <c r="E39" s="107">
        <v>1572</v>
      </c>
      <c r="F39" s="107">
        <v>1768</v>
      </c>
      <c r="G39" s="107">
        <v>1370</v>
      </c>
      <c r="H39" s="107">
        <v>1744</v>
      </c>
      <c r="I39" s="107">
        <v>2132</v>
      </c>
    </row>
    <row r="40" spans="1:9">
      <c r="A40" s="32" t="s">
        <v>1696</v>
      </c>
      <c r="B40" s="51" t="s">
        <v>1677</v>
      </c>
      <c r="C40" s="106">
        <v>3074</v>
      </c>
      <c r="D40" s="107">
        <v>4228</v>
      </c>
      <c r="E40" s="107">
        <v>5082</v>
      </c>
      <c r="F40" s="107">
        <v>5384</v>
      </c>
      <c r="G40" s="107">
        <v>5169</v>
      </c>
      <c r="H40" s="107">
        <v>4360</v>
      </c>
      <c r="I40" s="107">
        <v>3829</v>
      </c>
    </row>
    <row r="41" spans="1:9">
      <c r="A41" s="63" t="s">
        <v>1697</v>
      </c>
      <c r="B41" s="51" t="s">
        <v>1678</v>
      </c>
      <c r="C41" s="106">
        <v>2475</v>
      </c>
      <c r="D41" s="107">
        <v>2949</v>
      </c>
      <c r="E41" s="107">
        <v>2442</v>
      </c>
      <c r="F41" s="107">
        <v>3001</v>
      </c>
      <c r="G41" s="107">
        <v>2286</v>
      </c>
      <c r="H41" s="107">
        <v>2443</v>
      </c>
      <c r="I41" s="107">
        <v>3838</v>
      </c>
    </row>
    <row r="42" spans="1:9">
      <c r="A42" s="63" t="s">
        <v>1701</v>
      </c>
      <c r="B42" s="51" t="s">
        <v>1679</v>
      </c>
      <c r="C42" s="106">
        <v>3360</v>
      </c>
      <c r="D42" s="107">
        <v>4014</v>
      </c>
      <c r="E42" s="107">
        <v>2929</v>
      </c>
      <c r="F42" s="107">
        <v>3159</v>
      </c>
      <c r="G42" s="107">
        <v>3345</v>
      </c>
      <c r="H42" s="107">
        <v>4253</v>
      </c>
      <c r="I42" s="107">
        <v>1966</v>
      </c>
    </row>
    <row r="43" spans="1:9" ht="14.25" thickBot="1">
      <c r="A43" s="68"/>
      <c r="B43" s="69"/>
      <c r="C43" s="108"/>
      <c r="D43" s="109"/>
      <c r="E43" s="109"/>
      <c r="F43" s="109"/>
      <c r="G43" s="109"/>
      <c r="H43" s="109"/>
      <c r="I43" s="109"/>
    </row>
  </sheetData>
  <mergeCells count="4">
    <mergeCell ref="A1:I1"/>
    <mergeCell ref="A2:I2"/>
    <mergeCell ref="A3:I3"/>
    <mergeCell ref="H5:I5"/>
  </mergeCells>
  <phoneticPr fontId="2" type="noConversion"/>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workbookViewId="0">
      <selection sqref="A1:L1"/>
    </sheetView>
  </sheetViews>
  <sheetFormatPr defaultRowHeight="13.5"/>
  <cols>
    <col min="1" max="1" width="16.875" style="2" customWidth="1"/>
    <col min="2" max="2" width="32.125" style="2" customWidth="1"/>
    <col min="3" max="9" width="11.375" style="2" customWidth="1"/>
    <col min="10" max="16384" width="9" style="2"/>
  </cols>
  <sheetData>
    <row r="1" spans="1:9" ht="18.75">
      <c r="A1" s="74" t="s">
        <v>1715</v>
      </c>
      <c r="B1" s="74"/>
      <c r="C1" s="74"/>
      <c r="D1" s="74"/>
      <c r="E1" s="74"/>
      <c r="F1" s="74"/>
      <c r="G1" s="74"/>
      <c r="H1" s="74"/>
      <c r="I1" s="74"/>
    </row>
    <row r="2" spans="1:9" ht="18.75">
      <c r="A2" s="126" t="s">
        <v>1702</v>
      </c>
      <c r="B2" s="126"/>
      <c r="C2" s="126"/>
      <c r="D2" s="126"/>
      <c r="E2" s="126"/>
      <c r="F2" s="126"/>
      <c r="G2" s="126"/>
      <c r="H2" s="126"/>
      <c r="I2" s="126"/>
    </row>
    <row r="3" spans="1:9" ht="18.75">
      <c r="A3" s="74" t="s">
        <v>1703</v>
      </c>
      <c r="B3" s="74"/>
      <c r="C3" s="74"/>
      <c r="D3" s="74"/>
      <c r="E3" s="74"/>
      <c r="F3" s="74"/>
      <c r="G3" s="74"/>
      <c r="H3" s="74"/>
      <c r="I3" s="74"/>
    </row>
    <row r="4" spans="1:9">
      <c r="A4" s="127"/>
      <c r="B4" s="127"/>
      <c r="C4" s="127"/>
      <c r="D4" s="127"/>
      <c r="E4" s="127"/>
      <c r="F4" s="127"/>
      <c r="G4" s="127"/>
      <c r="H4" s="127"/>
      <c r="I4" s="127"/>
    </row>
    <row r="5" spans="1:9" ht="14.25" thickBot="1">
      <c r="A5" s="111" t="s">
        <v>1654</v>
      </c>
      <c r="B5" s="128"/>
      <c r="C5" s="112"/>
      <c r="D5" s="78"/>
      <c r="E5" s="112"/>
      <c r="F5" s="112"/>
      <c r="G5" s="112"/>
      <c r="H5" s="79" t="s">
        <v>1704</v>
      </c>
      <c r="I5" s="79"/>
    </row>
    <row r="6" spans="1:9">
      <c r="A6" s="113" t="s">
        <v>1655</v>
      </c>
      <c r="B6" s="113" t="s">
        <v>1072</v>
      </c>
      <c r="C6" s="114">
        <v>2006</v>
      </c>
      <c r="D6" s="114">
        <v>2007</v>
      </c>
      <c r="E6" s="114">
        <v>2008</v>
      </c>
      <c r="F6" s="114">
        <v>2009</v>
      </c>
      <c r="G6" s="114">
        <v>2010</v>
      </c>
      <c r="H6" s="114">
        <v>2011</v>
      </c>
      <c r="I6" s="114">
        <v>2012</v>
      </c>
    </row>
    <row r="7" spans="1:9">
      <c r="A7" s="89"/>
      <c r="B7" s="89"/>
      <c r="C7" s="115"/>
      <c r="D7" s="116"/>
      <c r="E7" s="116"/>
      <c r="F7" s="116"/>
      <c r="G7" s="116"/>
      <c r="H7" s="116"/>
      <c r="I7" s="116"/>
    </row>
    <row r="8" spans="1:9">
      <c r="A8" s="32" t="s">
        <v>165</v>
      </c>
      <c r="B8" s="60" t="s">
        <v>222</v>
      </c>
      <c r="C8" s="94">
        <f t="shared" ref="C8:H8" si="0">C10+C11+C16+C17+C24+C25</f>
        <v>18181813.102951702</v>
      </c>
      <c r="D8" s="95">
        <f t="shared" si="0"/>
        <v>22265261.217033997</v>
      </c>
      <c r="E8" s="95">
        <f t="shared" si="0"/>
        <v>26652288.172936399</v>
      </c>
      <c r="F8" s="95">
        <f t="shared" si="0"/>
        <v>30390024.396261182</v>
      </c>
      <c r="G8" s="95">
        <f t="shared" si="0"/>
        <v>39065753.206057101</v>
      </c>
      <c r="H8" s="95">
        <f t="shared" si="0"/>
        <v>47635589.397997007</v>
      </c>
      <c r="I8" s="95">
        <v>64370682.977037996</v>
      </c>
    </row>
    <row r="9" spans="1:9">
      <c r="A9" s="32" t="s">
        <v>1684</v>
      </c>
      <c r="B9" s="60" t="s">
        <v>1663</v>
      </c>
      <c r="C9" s="94"/>
      <c r="D9" s="95"/>
      <c r="E9" s="95"/>
      <c r="F9" s="95"/>
      <c r="G9" s="95"/>
      <c r="H9" s="95"/>
      <c r="I9" s="95"/>
    </row>
    <row r="10" spans="1:9">
      <c r="A10" s="63" t="s">
        <v>1685</v>
      </c>
      <c r="B10" s="51" t="s">
        <v>1664</v>
      </c>
      <c r="C10" s="96">
        <v>140895.5128</v>
      </c>
      <c r="D10" s="97">
        <v>194446.14850000001</v>
      </c>
      <c r="E10" s="97">
        <v>203828.9247</v>
      </c>
      <c r="F10" s="97">
        <v>173581.53939000002</v>
      </c>
      <c r="G10" s="97">
        <v>354123.86489999999</v>
      </c>
      <c r="H10" s="97">
        <v>402310.44099999999</v>
      </c>
      <c r="I10" s="97">
        <v>760260.43642799987</v>
      </c>
    </row>
    <row r="11" spans="1:9">
      <c r="A11" s="129" t="s">
        <v>1716</v>
      </c>
      <c r="B11" s="51" t="s">
        <v>1665</v>
      </c>
      <c r="C11" s="96">
        <v>2263012.1576660001</v>
      </c>
      <c r="D11" s="97">
        <v>2600319.2376850001</v>
      </c>
      <c r="E11" s="97">
        <v>2853546.4437984</v>
      </c>
      <c r="F11" s="97">
        <v>3473955.4572099997</v>
      </c>
      <c r="G11" s="97">
        <v>4206292.0674609998</v>
      </c>
      <c r="H11" s="97">
        <v>5326454.3734679995</v>
      </c>
      <c r="I11" s="97">
        <v>7309134.8913390003</v>
      </c>
    </row>
    <row r="12" spans="1:9">
      <c r="A12" s="63" t="s">
        <v>1687</v>
      </c>
      <c r="B12" s="51" t="s">
        <v>1705</v>
      </c>
      <c r="C12" s="96">
        <v>1276619.04553</v>
      </c>
      <c r="D12" s="97">
        <v>1313029.6398459999</v>
      </c>
      <c r="E12" s="97">
        <v>1472110.3345379999</v>
      </c>
      <c r="F12" s="97">
        <v>1913980.0442169998</v>
      </c>
      <c r="G12" s="97">
        <v>1990272.322438</v>
      </c>
      <c r="H12" s="97">
        <v>2614299.476948</v>
      </c>
      <c r="I12" s="97">
        <v>4029581.9064789996</v>
      </c>
    </row>
    <row r="13" spans="1:9">
      <c r="A13" s="63" t="s">
        <v>169</v>
      </c>
      <c r="B13" s="51" t="s">
        <v>1706</v>
      </c>
      <c r="C13" s="96">
        <v>759528.06585500005</v>
      </c>
      <c r="D13" s="97">
        <v>1030362.1798510001</v>
      </c>
      <c r="E13" s="97">
        <v>1182833.6844304001</v>
      </c>
      <c r="F13" s="97">
        <v>1350607.1504520001</v>
      </c>
      <c r="G13" s="97">
        <v>1966901.5351240002</v>
      </c>
      <c r="H13" s="97">
        <v>2488099.5050630001</v>
      </c>
      <c r="I13" s="97">
        <v>2939628.0412909999</v>
      </c>
    </row>
    <row r="14" spans="1:9">
      <c r="A14" s="129" t="s">
        <v>1700</v>
      </c>
      <c r="B14" s="51" t="s">
        <v>1707</v>
      </c>
      <c r="C14" s="96">
        <v>7359.2489999999998</v>
      </c>
      <c r="D14" s="97">
        <v>17582.730986999999</v>
      </c>
      <c r="E14" s="97">
        <v>12330.354348999999</v>
      </c>
      <c r="F14" s="97">
        <v>20629.363644999998</v>
      </c>
      <c r="G14" s="97">
        <v>21400.625100000001</v>
      </c>
      <c r="H14" s="97">
        <v>30289.211219000001</v>
      </c>
      <c r="I14" s="97">
        <v>29022.556460000003</v>
      </c>
    </row>
    <row r="15" spans="1:9">
      <c r="A15" s="63" t="s">
        <v>1689</v>
      </c>
      <c r="B15" s="51" t="s">
        <v>1708</v>
      </c>
      <c r="C15" s="96">
        <v>219505.79728100001</v>
      </c>
      <c r="D15" s="97">
        <v>239344.68700100001</v>
      </c>
      <c r="E15" s="97">
        <v>186272.070481</v>
      </c>
      <c r="F15" s="97">
        <v>188738.898896</v>
      </c>
      <c r="G15" s="97">
        <v>227717.58479899997</v>
      </c>
      <c r="H15" s="97">
        <v>193766.180238</v>
      </c>
      <c r="I15" s="97">
        <v>310902.387109</v>
      </c>
    </row>
    <row r="16" spans="1:9">
      <c r="A16" s="63" t="s">
        <v>1690</v>
      </c>
      <c r="B16" s="51" t="s">
        <v>1670</v>
      </c>
      <c r="C16" s="96">
        <v>71082.109253999995</v>
      </c>
      <c r="D16" s="97">
        <v>45065.785755000004</v>
      </c>
      <c r="E16" s="97">
        <v>36288.691227999996</v>
      </c>
      <c r="F16" s="97">
        <v>103276.76489600001</v>
      </c>
      <c r="G16" s="97">
        <v>136801.702899</v>
      </c>
      <c r="H16" s="97">
        <v>79150.172134000008</v>
      </c>
      <c r="I16" s="97">
        <v>75724.320169999992</v>
      </c>
    </row>
    <row r="17" spans="1:9">
      <c r="A17" s="63" t="s">
        <v>1691</v>
      </c>
      <c r="B17" s="51" t="s">
        <v>1671</v>
      </c>
      <c r="C17" s="96">
        <v>15533151.376227701</v>
      </c>
      <c r="D17" s="97">
        <v>19197882.382309001</v>
      </c>
      <c r="E17" s="97">
        <v>23321388.235532001</v>
      </c>
      <c r="F17" s="97">
        <v>26262465.02269518</v>
      </c>
      <c r="G17" s="97">
        <v>33417388.925516102</v>
      </c>
      <c r="H17" s="97">
        <v>41192913.657779001</v>
      </c>
      <c r="I17" s="97">
        <v>55705533.995122999</v>
      </c>
    </row>
    <row r="18" spans="1:9">
      <c r="A18" s="32" t="s">
        <v>1692</v>
      </c>
      <c r="B18" s="51" t="s">
        <v>1709</v>
      </c>
      <c r="C18" s="96">
        <v>11984414.032128701</v>
      </c>
      <c r="D18" s="97">
        <v>14249607.613804998</v>
      </c>
      <c r="E18" s="97">
        <v>16784090.603804998</v>
      </c>
      <c r="F18" s="97">
        <v>19108268.800589699</v>
      </c>
      <c r="G18" s="97">
        <v>25227028.305741902</v>
      </c>
      <c r="H18" s="97">
        <v>32305401.720822997</v>
      </c>
      <c r="I18" s="97">
        <v>41990721.787578002</v>
      </c>
    </row>
    <row r="19" spans="1:9">
      <c r="A19" s="32" t="s">
        <v>1693</v>
      </c>
      <c r="B19" s="51" t="s">
        <v>1710</v>
      </c>
      <c r="C19" s="96">
        <v>178714.81544100001</v>
      </c>
      <c r="D19" s="97">
        <v>323896.53267399996</v>
      </c>
      <c r="E19" s="97">
        <v>417022.40827100002</v>
      </c>
      <c r="F19" s="97">
        <v>919211.68530200003</v>
      </c>
      <c r="G19" s="97">
        <v>952014.42811819992</v>
      </c>
      <c r="H19" s="97">
        <v>711746.56435799995</v>
      </c>
      <c r="I19" s="97">
        <v>1139035.8835290002</v>
      </c>
    </row>
    <row r="20" spans="1:9">
      <c r="A20" s="51"/>
      <c r="B20" s="51" t="s">
        <v>1711</v>
      </c>
      <c r="C20" s="96"/>
      <c r="D20" s="97"/>
      <c r="E20" s="97"/>
      <c r="F20" s="97"/>
      <c r="G20" s="97"/>
      <c r="H20" s="97"/>
      <c r="I20" s="97"/>
    </row>
    <row r="21" spans="1:9">
      <c r="A21" s="32" t="s">
        <v>1694</v>
      </c>
      <c r="B21" s="51" t="s">
        <v>1712</v>
      </c>
      <c r="C21" s="96">
        <v>2667295.1289939997</v>
      </c>
      <c r="D21" s="97">
        <v>3606156.0763580003</v>
      </c>
      <c r="E21" s="97">
        <v>4446876.2061350001</v>
      </c>
      <c r="F21" s="97">
        <v>4865776.8789764801</v>
      </c>
      <c r="G21" s="97">
        <v>5120826.2472029999</v>
      </c>
      <c r="H21" s="97">
        <v>5684604.7149379998</v>
      </c>
      <c r="I21" s="97">
        <v>8351387.7401820002</v>
      </c>
    </row>
    <row r="22" spans="1:9">
      <c r="A22" s="32" t="s">
        <v>1695</v>
      </c>
      <c r="B22" s="51" t="s">
        <v>1713</v>
      </c>
      <c r="C22" s="96">
        <v>38452.802300000003</v>
      </c>
      <c r="D22" s="97">
        <v>42521.823049999999</v>
      </c>
      <c r="E22" s="97">
        <v>32285.922654000002</v>
      </c>
      <c r="F22" s="97">
        <v>67416.741800000003</v>
      </c>
      <c r="G22" s="97">
        <v>54491.861084000004</v>
      </c>
      <c r="H22" s="97">
        <v>41075.276458</v>
      </c>
      <c r="I22" s="97">
        <v>97204.693247000003</v>
      </c>
    </row>
    <row r="23" spans="1:9">
      <c r="A23" s="32" t="s">
        <v>1696</v>
      </c>
      <c r="B23" s="51" t="s">
        <v>1714</v>
      </c>
      <c r="C23" s="96">
        <v>664274.59736400004</v>
      </c>
      <c r="D23" s="97">
        <v>975700.33642199996</v>
      </c>
      <c r="E23" s="97">
        <v>1641113.094667</v>
      </c>
      <c r="F23" s="97">
        <v>1301790.9160269999</v>
      </c>
      <c r="G23" s="97">
        <v>2063028.0833689999</v>
      </c>
      <c r="H23" s="97">
        <v>2450085.3812020002</v>
      </c>
      <c r="I23" s="97">
        <v>4127183.8905870002</v>
      </c>
    </row>
    <row r="24" spans="1:9">
      <c r="A24" s="63" t="s">
        <v>1697</v>
      </c>
      <c r="B24" s="51" t="s">
        <v>1678</v>
      </c>
      <c r="C24" s="96">
        <v>47258.341205000004</v>
      </c>
      <c r="D24" s="97">
        <v>93929.719309000007</v>
      </c>
      <c r="E24" s="97">
        <v>66666.326394000003</v>
      </c>
      <c r="F24" s="97">
        <v>72416.089642999999</v>
      </c>
      <c r="G24" s="97">
        <v>50294.273557</v>
      </c>
      <c r="H24" s="97">
        <v>155121.87086</v>
      </c>
      <c r="I24" s="97">
        <v>317253.96243899997</v>
      </c>
    </row>
    <row r="25" spans="1:9">
      <c r="A25" s="32" t="s">
        <v>1698</v>
      </c>
      <c r="B25" s="51" t="s">
        <v>1679</v>
      </c>
      <c r="C25" s="96">
        <v>126413.605799</v>
      </c>
      <c r="D25" s="97">
        <v>133617.94347599999</v>
      </c>
      <c r="E25" s="97">
        <v>170569.55128399999</v>
      </c>
      <c r="F25" s="97">
        <v>304329.52242699999</v>
      </c>
      <c r="G25" s="97">
        <v>900852.37172399997</v>
      </c>
      <c r="H25" s="97">
        <v>479638.88275600004</v>
      </c>
      <c r="I25" s="97">
        <v>202775.37153899999</v>
      </c>
    </row>
    <row r="26" spans="1:9">
      <c r="A26" s="32" t="s">
        <v>1699</v>
      </c>
      <c r="B26" s="60" t="s">
        <v>1680</v>
      </c>
      <c r="C26" s="94"/>
      <c r="D26" s="95"/>
      <c r="E26" s="95"/>
      <c r="F26" s="95"/>
      <c r="G26" s="95"/>
      <c r="H26" s="95"/>
      <c r="I26" s="95"/>
    </row>
    <row r="27" spans="1:9">
      <c r="A27" s="63" t="s">
        <v>1685</v>
      </c>
      <c r="B27" s="51" t="s">
        <v>1664</v>
      </c>
      <c r="C27" s="96">
        <v>1128180.647174</v>
      </c>
      <c r="D27" s="97">
        <v>1543661.9259490001</v>
      </c>
      <c r="E27" s="97">
        <v>1532404.8533959999</v>
      </c>
      <c r="F27" s="97">
        <v>1901885.425723</v>
      </c>
      <c r="G27" s="97">
        <v>3831666.5799460001</v>
      </c>
      <c r="H27" s="97">
        <v>3999872.7051209998</v>
      </c>
      <c r="I27" s="97">
        <v>7567656.851472999</v>
      </c>
    </row>
    <row r="28" spans="1:9">
      <c r="A28" s="129" t="s">
        <v>1686</v>
      </c>
      <c r="B28" s="51" t="s">
        <v>1665</v>
      </c>
      <c r="C28" s="96">
        <v>1178495.0302889999</v>
      </c>
      <c r="D28" s="97">
        <v>1714925.967502</v>
      </c>
      <c r="E28" s="97">
        <v>2085725.4821120002</v>
      </c>
      <c r="F28" s="97">
        <v>2342184.2015570002</v>
      </c>
      <c r="G28" s="97">
        <v>2528836.1143449997</v>
      </c>
      <c r="H28" s="97">
        <v>3936159.092307</v>
      </c>
      <c r="I28" s="97">
        <v>3638716.3722639997</v>
      </c>
    </row>
    <row r="29" spans="1:9">
      <c r="A29" s="63" t="s">
        <v>1687</v>
      </c>
      <c r="B29" s="51" t="s">
        <v>1705</v>
      </c>
      <c r="C29" s="96">
        <v>601919.80344099994</v>
      </c>
      <c r="D29" s="97">
        <v>633957.51746999996</v>
      </c>
      <c r="E29" s="97">
        <v>742114.18005700002</v>
      </c>
      <c r="F29" s="97">
        <v>942535.55381499999</v>
      </c>
      <c r="G29" s="97">
        <v>951608.31203799986</v>
      </c>
      <c r="H29" s="97">
        <v>967274.66309799999</v>
      </c>
      <c r="I29" s="97">
        <v>1581736.3999910001</v>
      </c>
    </row>
    <row r="30" spans="1:9">
      <c r="A30" s="63" t="s">
        <v>169</v>
      </c>
      <c r="B30" s="51" t="s">
        <v>1706</v>
      </c>
      <c r="C30" s="96">
        <v>145285.392337</v>
      </c>
      <c r="D30" s="97">
        <v>115228.95785899999</v>
      </c>
      <c r="E30" s="97">
        <v>183216.03368800002</v>
      </c>
      <c r="F30" s="97">
        <v>218242.44845999999</v>
      </c>
      <c r="G30" s="97">
        <v>260229.40619000001</v>
      </c>
      <c r="H30" s="97">
        <v>376155.87564099999</v>
      </c>
      <c r="I30" s="97">
        <v>565863.59147099999</v>
      </c>
    </row>
    <row r="31" spans="1:9">
      <c r="A31" s="129" t="s">
        <v>1700</v>
      </c>
      <c r="B31" s="51" t="s">
        <v>1707</v>
      </c>
      <c r="C31" s="96">
        <v>34566.510742999999</v>
      </c>
      <c r="D31" s="97">
        <v>50558.700138</v>
      </c>
      <c r="E31" s="97">
        <v>61880.398161999998</v>
      </c>
      <c r="F31" s="97">
        <v>66587.604875999998</v>
      </c>
      <c r="G31" s="97">
        <v>88982.942777999997</v>
      </c>
      <c r="H31" s="97">
        <v>152082.23255399999</v>
      </c>
      <c r="I31" s="97">
        <v>233822.71920000002</v>
      </c>
    </row>
    <row r="32" spans="1:9">
      <c r="A32" s="63" t="s">
        <v>1689</v>
      </c>
      <c r="B32" s="51" t="s">
        <v>1708</v>
      </c>
      <c r="C32" s="96">
        <v>396723.323768</v>
      </c>
      <c r="D32" s="97">
        <v>915180.79203500005</v>
      </c>
      <c r="E32" s="97">
        <v>1098514.8702049998</v>
      </c>
      <c r="F32" s="97">
        <v>1114818.5944059999</v>
      </c>
      <c r="G32" s="97">
        <v>1228015.453339</v>
      </c>
      <c r="H32" s="97">
        <v>2440646.3210140001</v>
      </c>
      <c r="I32" s="97">
        <v>1257293.661602</v>
      </c>
    </row>
    <row r="33" spans="1:9">
      <c r="A33" s="63" t="s">
        <v>1690</v>
      </c>
      <c r="B33" s="51" t="s">
        <v>1670</v>
      </c>
      <c r="C33" s="96">
        <v>14716.798419999999</v>
      </c>
      <c r="D33" s="97">
        <v>34568.582886000004</v>
      </c>
      <c r="E33" s="97">
        <v>32997.872547000006</v>
      </c>
      <c r="F33" s="97">
        <v>31715.610617000002</v>
      </c>
      <c r="G33" s="97">
        <v>32466.454629000003</v>
      </c>
      <c r="H33" s="97">
        <v>61520.023578999993</v>
      </c>
      <c r="I33" s="97">
        <v>49853.856105999999</v>
      </c>
    </row>
    <row r="34" spans="1:9">
      <c r="A34" s="63" t="s">
        <v>1691</v>
      </c>
      <c r="B34" s="51" t="s">
        <v>1671</v>
      </c>
      <c r="C34" s="96">
        <v>15248273.197047001</v>
      </c>
      <c r="D34" s="97">
        <v>18288326.216143001</v>
      </c>
      <c r="E34" s="97">
        <v>21635085.092582997</v>
      </c>
      <c r="F34" s="97">
        <v>23490164.645050004</v>
      </c>
      <c r="G34" s="97">
        <v>31559809.437617999</v>
      </c>
      <c r="H34" s="97">
        <v>37324294.743942998</v>
      </c>
      <c r="I34" s="97">
        <v>50437022.035321005</v>
      </c>
    </row>
    <row r="35" spans="1:9">
      <c r="A35" s="32" t="s">
        <v>1692</v>
      </c>
      <c r="B35" s="51" t="s">
        <v>1709</v>
      </c>
      <c r="C35" s="96">
        <v>11799166.159624001</v>
      </c>
      <c r="D35" s="97">
        <v>12855522.745259</v>
      </c>
      <c r="E35" s="97">
        <v>14699140.467426999</v>
      </c>
      <c r="F35" s="97">
        <v>16320849.918160001</v>
      </c>
      <c r="G35" s="97">
        <v>20552883.838137999</v>
      </c>
      <c r="H35" s="97">
        <v>26642653.355377998</v>
      </c>
      <c r="I35" s="97">
        <v>38787056.680107005</v>
      </c>
    </row>
    <row r="36" spans="1:9">
      <c r="A36" s="32" t="s">
        <v>1693</v>
      </c>
      <c r="B36" s="51" t="s">
        <v>1710</v>
      </c>
      <c r="C36" s="96">
        <v>113982.05580599999</v>
      </c>
      <c r="D36" s="97">
        <v>163597.93346</v>
      </c>
      <c r="E36" s="97">
        <v>417574.66140799999</v>
      </c>
      <c r="F36" s="97">
        <v>526849.50099199999</v>
      </c>
      <c r="G36" s="97">
        <v>530050.74447000003</v>
      </c>
      <c r="H36" s="97">
        <v>432932.80776999996</v>
      </c>
      <c r="I36" s="97">
        <v>806203.83835099998</v>
      </c>
    </row>
    <row r="37" spans="1:9">
      <c r="A37" s="51" t="s">
        <v>38</v>
      </c>
      <c r="B37" s="51" t="s">
        <v>1711</v>
      </c>
      <c r="C37" s="96"/>
      <c r="D37" s="97"/>
      <c r="E37" s="97"/>
      <c r="F37" s="97"/>
      <c r="G37" s="97"/>
      <c r="H37" s="97"/>
      <c r="I37" s="97"/>
    </row>
    <row r="38" spans="1:9">
      <c r="A38" s="32" t="s">
        <v>1694</v>
      </c>
      <c r="B38" s="51" t="s">
        <v>1712</v>
      </c>
      <c r="C38" s="96">
        <v>1376517.1333620001</v>
      </c>
      <c r="D38" s="97">
        <v>2010886.4381250001</v>
      </c>
      <c r="E38" s="97">
        <v>2674022.8597630002</v>
      </c>
      <c r="F38" s="97">
        <v>2432090.0771130002</v>
      </c>
      <c r="G38" s="97">
        <v>3845372.4786470002</v>
      </c>
      <c r="H38" s="97">
        <v>2784044.9098919998</v>
      </c>
      <c r="I38" s="97">
        <v>4293476.6471060002</v>
      </c>
    </row>
    <row r="39" spans="1:9">
      <c r="A39" s="32" t="s">
        <v>1695</v>
      </c>
      <c r="B39" s="51" t="s">
        <v>1713</v>
      </c>
      <c r="C39" s="96">
        <v>73243.020258999997</v>
      </c>
      <c r="D39" s="97">
        <v>46136.828011999998</v>
      </c>
      <c r="E39" s="97">
        <v>40767.608704000006</v>
      </c>
      <c r="F39" s="97">
        <v>65076.145347000005</v>
      </c>
      <c r="G39" s="97">
        <v>90346.575737000006</v>
      </c>
      <c r="H39" s="97">
        <v>121942.789544</v>
      </c>
      <c r="I39" s="97">
        <v>164262.562428</v>
      </c>
    </row>
    <row r="40" spans="1:9">
      <c r="A40" s="32" t="s">
        <v>1696</v>
      </c>
      <c r="B40" s="51" t="s">
        <v>1714</v>
      </c>
      <c r="C40" s="96">
        <v>1885364.8279959999</v>
      </c>
      <c r="D40" s="97">
        <v>3212182.2712869998</v>
      </c>
      <c r="E40" s="97">
        <v>3803579.4952809997</v>
      </c>
      <c r="F40" s="97">
        <v>4145299.0034379996</v>
      </c>
      <c r="G40" s="97">
        <v>6541155.8006260004</v>
      </c>
      <c r="H40" s="97">
        <v>7342720.8813589998</v>
      </c>
      <c r="I40" s="97">
        <v>6386022.307329</v>
      </c>
    </row>
    <row r="41" spans="1:9">
      <c r="A41" s="63" t="s">
        <v>1697</v>
      </c>
      <c r="B41" s="51" t="s">
        <v>1678</v>
      </c>
      <c r="C41" s="96">
        <v>203425.08101400002</v>
      </c>
      <c r="D41" s="97">
        <v>259721.17376100001</v>
      </c>
      <c r="E41" s="97">
        <v>336830.28046799998</v>
      </c>
      <c r="F41" s="97">
        <v>818942.13651999994</v>
      </c>
      <c r="G41" s="97">
        <v>549862.25896800007</v>
      </c>
      <c r="H41" s="97">
        <v>71014.950370000006</v>
      </c>
      <c r="I41" s="97">
        <v>470075.82461399992</v>
      </c>
    </row>
    <row r="42" spans="1:9">
      <c r="A42" s="63" t="s">
        <v>1701</v>
      </c>
      <c r="B42" s="51" t="s">
        <v>1679</v>
      </c>
      <c r="C42" s="96">
        <v>408722.34900799999</v>
      </c>
      <c r="D42" s="97">
        <v>424057.35079299996</v>
      </c>
      <c r="E42" s="97">
        <v>1029244.5918299999</v>
      </c>
      <c r="F42" s="97">
        <v>1805132.3767950002</v>
      </c>
      <c r="G42" s="97">
        <v>563112.36055099999</v>
      </c>
      <c r="H42" s="97">
        <v>2242727.882677</v>
      </c>
      <c r="I42" s="97">
        <v>2207358.0372599997</v>
      </c>
    </row>
    <row r="43" spans="1:9" ht="14.25" thickBot="1">
      <c r="A43" s="68"/>
      <c r="B43" s="69"/>
      <c r="C43" s="100"/>
      <c r="D43" s="101"/>
      <c r="E43" s="101"/>
      <c r="F43" s="101"/>
      <c r="G43" s="101"/>
      <c r="H43" s="101"/>
      <c r="I43" s="101"/>
    </row>
  </sheetData>
  <mergeCells count="4">
    <mergeCell ref="A1:I1"/>
    <mergeCell ref="A2:I2"/>
    <mergeCell ref="A3:I3"/>
    <mergeCell ref="H5:I5"/>
  </mergeCells>
  <phoneticPr fontId="2" type="noConversion"/>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workbookViewId="0">
      <selection sqref="A1:L1"/>
    </sheetView>
  </sheetViews>
  <sheetFormatPr defaultRowHeight="13.5"/>
  <cols>
    <col min="1" max="1" width="8.25" style="2" customWidth="1"/>
    <col min="2" max="2" width="13.375" style="2" customWidth="1"/>
    <col min="3" max="11" width="9.375" style="2" customWidth="1"/>
    <col min="12" max="16384" width="9" style="2"/>
  </cols>
  <sheetData>
    <row r="1" spans="1:11" ht="18.75">
      <c r="A1" s="74" t="s">
        <v>1759</v>
      </c>
      <c r="B1" s="74"/>
      <c r="C1" s="74"/>
      <c r="D1" s="74"/>
      <c r="E1" s="74"/>
      <c r="F1" s="74"/>
      <c r="G1" s="74"/>
      <c r="H1" s="74"/>
      <c r="I1" s="74"/>
      <c r="J1" s="74"/>
      <c r="K1" s="74"/>
    </row>
    <row r="2" spans="1:11" ht="18.75">
      <c r="A2" s="74" t="s">
        <v>1717</v>
      </c>
      <c r="B2" s="74"/>
      <c r="C2" s="74"/>
      <c r="D2" s="74"/>
      <c r="E2" s="74"/>
      <c r="F2" s="74"/>
      <c r="G2" s="74"/>
      <c r="H2" s="74"/>
      <c r="I2" s="74"/>
      <c r="J2" s="74"/>
      <c r="K2" s="74"/>
    </row>
    <row r="3" spans="1:11" ht="18.75">
      <c r="A3" s="110"/>
      <c r="B3" s="110"/>
      <c r="C3" s="110"/>
      <c r="D3" s="110"/>
      <c r="E3" s="110"/>
      <c r="F3" s="110"/>
      <c r="G3" s="110"/>
      <c r="H3" s="110"/>
      <c r="I3" s="110"/>
      <c r="J3" s="110"/>
      <c r="K3" s="110"/>
    </row>
    <row r="4" spans="1:11" ht="14.25" thickBot="1">
      <c r="A4" s="111" t="s">
        <v>1682</v>
      </c>
      <c r="B4" s="77"/>
      <c r="C4" s="112"/>
      <c r="D4" s="78"/>
      <c r="E4" s="78"/>
      <c r="F4" s="112"/>
      <c r="G4" s="112"/>
      <c r="H4" s="112"/>
      <c r="I4" s="112"/>
      <c r="J4" s="79" t="s">
        <v>1071</v>
      </c>
      <c r="K4" s="79"/>
    </row>
    <row r="5" spans="1:11">
      <c r="A5" s="113" t="s">
        <v>1760</v>
      </c>
      <c r="B5" s="113" t="s">
        <v>1718</v>
      </c>
      <c r="C5" s="114">
        <v>2000</v>
      </c>
      <c r="D5" s="114">
        <v>2005</v>
      </c>
      <c r="E5" s="114">
        <v>2006</v>
      </c>
      <c r="F5" s="114">
        <v>2007</v>
      </c>
      <c r="G5" s="114">
        <v>2008</v>
      </c>
      <c r="H5" s="114">
        <v>2009</v>
      </c>
      <c r="I5" s="114">
        <v>2010</v>
      </c>
      <c r="J5" s="114">
        <v>2011</v>
      </c>
      <c r="K5" s="114">
        <v>2012</v>
      </c>
    </row>
    <row r="6" spans="1:11">
      <c r="A6" s="89"/>
      <c r="B6" s="89"/>
      <c r="C6" s="115"/>
      <c r="D6" s="116"/>
      <c r="E6" s="116"/>
      <c r="F6" s="116"/>
      <c r="G6" s="116"/>
      <c r="H6" s="116"/>
      <c r="I6" s="116"/>
      <c r="J6" s="116"/>
      <c r="K6" s="116"/>
    </row>
    <row r="7" spans="1:11">
      <c r="A7" s="92" t="s">
        <v>1719</v>
      </c>
      <c r="B7" s="93" t="s">
        <v>1720</v>
      </c>
      <c r="C7" s="104">
        <v>241008</v>
      </c>
      <c r="D7" s="105">
        <v>265010</v>
      </c>
      <c r="E7" s="105">
        <v>205845</v>
      </c>
      <c r="F7" s="105">
        <v>220868</v>
      </c>
      <c r="G7" s="105">
        <v>226343</v>
      </c>
      <c r="H7" s="105">
        <v>213752</v>
      </c>
      <c r="I7" s="105">
        <v>229601</v>
      </c>
      <c r="J7" s="105">
        <v>256428</v>
      </c>
      <c r="K7" s="105">
        <v>282242</v>
      </c>
    </row>
    <row r="8" spans="1:11">
      <c r="A8" s="92"/>
      <c r="B8" s="93" t="s">
        <v>1721</v>
      </c>
      <c r="C8" s="106"/>
      <c r="D8" s="107"/>
      <c r="E8" s="107"/>
      <c r="F8" s="107"/>
      <c r="G8" s="107"/>
      <c r="H8" s="107"/>
      <c r="I8" s="107"/>
      <c r="J8" s="107"/>
      <c r="K8" s="107"/>
    </row>
    <row r="9" spans="1:11">
      <c r="A9" s="63" t="s">
        <v>108</v>
      </c>
      <c r="B9" s="92" t="s">
        <v>1722</v>
      </c>
      <c r="C9" s="106">
        <f t="shared" ref="C9:K9" si="0">C14+C15+C16+C24+C25+C26+C28+C30+C35+C37</f>
        <v>153858</v>
      </c>
      <c r="D9" s="107">
        <f t="shared" si="0"/>
        <v>182325</v>
      </c>
      <c r="E9" s="107">
        <f t="shared" si="0"/>
        <v>148148</v>
      </c>
      <c r="F9" s="107">
        <f t="shared" si="0"/>
        <v>151596</v>
      </c>
      <c r="G9" s="107">
        <f t="shared" si="0"/>
        <v>154365</v>
      </c>
      <c r="H9" s="107">
        <f t="shared" si="0"/>
        <v>144775</v>
      </c>
      <c r="I9" s="107">
        <f t="shared" si="0"/>
        <v>154181</v>
      </c>
      <c r="J9" s="107">
        <f t="shared" si="0"/>
        <v>170859</v>
      </c>
      <c r="K9" s="107">
        <f t="shared" si="0"/>
        <v>184037</v>
      </c>
    </row>
    <row r="10" spans="1:11">
      <c r="A10" s="63" t="s">
        <v>291</v>
      </c>
      <c r="B10" s="92" t="s">
        <v>1723</v>
      </c>
      <c r="C10" s="106">
        <f t="shared" ref="C10:K10" si="1">C17+C27+C29+C32+C33+C34</f>
        <v>40957</v>
      </c>
      <c r="D10" s="107">
        <f t="shared" si="1"/>
        <v>43328</v>
      </c>
      <c r="E10" s="107">
        <f t="shared" si="1"/>
        <v>21618</v>
      </c>
      <c r="F10" s="107">
        <f t="shared" si="1"/>
        <v>25983</v>
      </c>
      <c r="G10" s="107">
        <f t="shared" si="1"/>
        <v>25900</v>
      </c>
      <c r="H10" s="107">
        <f t="shared" si="1"/>
        <v>23847</v>
      </c>
      <c r="I10" s="107">
        <f t="shared" si="1"/>
        <v>24302</v>
      </c>
      <c r="J10" s="107">
        <f t="shared" si="1"/>
        <v>27297</v>
      </c>
      <c r="K10" s="107">
        <f t="shared" si="1"/>
        <v>33105</v>
      </c>
    </row>
    <row r="11" spans="1:11">
      <c r="A11" s="63" t="s">
        <v>292</v>
      </c>
      <c r="B11" s="92" t="s">
        <v>1724</v>
      </c>
      <c r="C11" s="106">
        <f t="shared" ref="C11:K11" si="2">C18+C36+C39+C40+C41+C42+C43+C45+C46+C47+C48+C49</f>
        <v>19469</v>
      </c>
      <c r="D11" s="107">
        <f t="shared" si="2"/>
        <v>19611</v>
      </c>
      <c r="E11" s="107">
        <f t="shared" si="2"/>
        <v>17354</v>
      </c>
      <c r="F11" s="107">
        <f t="shared" si="2"/>
        <v>22769</v>
      </c>
      <c r="G11" s="107">
        <f t="shared" si="2"/>
        <v>22472</v>
      </c>
      <c r="H11" s="107">
        <f t="shared" si="2"/>
        <v>23549</v>
      </c>
      <c r="I11" s="107">
        <f t="shared" si="2"/>
        <v>29024</v>
      </c>
      <c r="J11" s="107">
        <f t="shared" si="2"/>
        <v>34757</v>
      </c>
      <c r="K11" s="107">
        <f t="shared" si="2"/>
        <v>42818</v>
      </c>
    </row>
    <row r="12" spans="1:11">
      <c r="A12" s="51" t="s">
        <v>293</v>
      </c>
      <c r="B12" s="51" t="s">
        <v>1725</v>
      </c>
      <c r="C12" s="106">
        <f t="shared" ref="C12:K12" si="3">SUM(C20:C22)</f>
        <v>26724</v>
      </c>
      <c r="D12" s="107">
        <f t="shared" si="3"/>
        <v>19746</v>
      </c>
      <c r="E12" s="107">
        <f t="shared" si="3"/>
        <v>18497</v>
      </c>
      <c r="F12" s="107">
        <f t="shared" si="3"/>
        <v>20254</v>
      </c>
      <c r="G12" s="107">
        <f t="shared" si="3"/>
        <v>23091</v>
      </c>
      <c r="H12" s="107">
        <f t="shared" si="3"/>
        <v>21019</v>
      </c>
      <c r="I12" s="107">
        <f t="shared" si="3"/>
        <v>20996</v>
      </c>
      <c r="J12" s="107">
        <f t="shared" si="3"/>
        <v>21786</v>
      </c>
      <c r="K12" s="107">
        <f t="shared" si="3"/>
        <v>20194</v>
      </c>
    </row>
    <row r="13" spans="1:11">
      <c r="A13" s="92"/>
      <c r="B13" s="92" t="s">
        <v>38</v>
      </c>
      <c r="C13" s="106"/>
      <c r="D13" s="107"/>
      <c r="E13" s="107"/>
      <c r="F13" s="107"/>
      <c r="G13" s="107"/>
      <c r="H13" s="107"/>
      <c r="I13" s="107"/>
      <c r="J13" s="107"/>
      <c r="K13" s="107"/>
    </row>
    <row r="14" spans="1:11">
      <c r="A14" s="92" t="s">
        <v>39</v>
      </c>
      <c r="B14" s="92" t="s">
        <v>1726</v>
      </c>
      <c r="C14" s="106">
        <v>21270</v>
      </c>
      <c r="D14" s="107">
        <v>37625</v>
      </c>
      <c r="E14" s="107">
        <v>51570</v>
      </c>
      <c r="F14" s="107">
        <v>50972</v>
      </c>
      <c r="G14" s="107">
        <v>52742</v>
      </c>
      <c r="H14" s="107">
        <v>49938</v>
      </c>
      <c r="I14" s="107">
        <v>50847</v>
      </c>
      <c r="J14" s="107">
        <v>53552</v>
      </c>
      <c r="K14" s="107">
        <v>59969</v>
      </c>
    </row>
    <row r="15" spans="1:11">
      <c r="A15" s="92" t="s">
        <v>990</v>
      </c>
      <c r="B15" s="92" t="s">
        <v>1727</v>
      </c>
      <c r="C15" s="106">
        <v>6415</v>
      </c>
      <c r="D15" s="107">
        <v>11295</v>
      </c>
      <c r="E15" s="107">
        <v>10181</v>
      </c>
      <c r="F15" s="107">
        <v>8380</v>
      </c>
      <c r="G15" s="107">
        <v>9312</v>
      </c>
      <c r="H15" s="107">
        <v>9842</v>
      </c>
      <c r="I15" s="107">
        <v>9540</v>
      </c>
      <c r="J15" s="107">
        <v>11699</v>
      </c>
      <c r="K15" s="107">
        <v>13381</v>
      </c>
    </row>
    <row r="16" spans="1:11">
      <c r="A16" s="92" t="s">
        <v>991</v>
      </c>
      <c r="B16" s="92" t="s">
        <v>1728</v>
      </c>
      <c r="C16" s="106">
        <v>3340</v>
      </c>
      <c r="D16" s="107">
        <v>3338</v>
      </c>
      <c r="E16" s="107">
        <v>3719</v>
      </c>
      <c r="F16" s="107">
        <v>3448</v>
      </c>
      <c r="G16" s="107">
        <v>4100</v>
      </c>
      <c r="H16" s="107">
        <v>4392</v>
      </c>
      <c r="I16" s="107">
        <v>4517</v>
      </c>
      <c r="J16" s="107">
        <v>4400</v>
      </c>
      <c r="K16" s="107">
        <v>4512</v>
      </c>
    </row>
    <row r="17" spans="1:11">
      <c r="A17" s="92" t="s">
        <v>992</v>
      </c>
      <c r="B17" s="92" t="s">
        <v>1729</v>
      </c>
      <c r="C17" s="106">
        <v>290</v>
      </c>
      <c r="D17" s="107">
        <v>556</v>
      </c>
      <c r="E17" s="107">
        <v>506</v>
      </c>
      <c r="F17" s="107">
        <v>469</v>
      </c>
      <c r="G17" s="107">
        <v>831</v>
      </c>
      <c r="H17" s="107">
        <v>826</v>
      </c>
      <c r="I17" s="107">
        <v>835</v>
      </c>
      <c r="J17" s="107">
        <v>830</v>
      </c>
      <c r="K17" s="107">
        <v>796</v>
      </c>
    </row>
    <row r="18" spans="1:11">
      <c r="A18" s="63" t="s">
        <v>110</v>
      </c>
      <c r="B18" s="92" t="s">
        <v>1730</v>
      </c>
      <c r="C18" s="106">
        <v>3075</v>
      </c>
      <c r="D18" s="107">
        <v>1160</v>
      </c>
      <c r="E18" s="107">
        <v>1112</v>
      </c>
      <c r="F18" s="107">
        <v>943</v>
      </c>
      <c r="G18" s="107">
        <v>1068</v>
      </c>
      <c r="H18" s="107">
        <v>865</v>
      </c>
      <c r="I18" s="107">
        <v>1231</v>
      </c>
      <c r="J18" s="107">
        <v>1386</v>
      </c>
      <c r="K18" s="107">
        <v>1232</v>
      </c>
    </row>
    <row r="19" spans="1:11">
      <c r="A19" s="92"/>
      <c r="B19" s="92" t="s">
        <v>38</v>
      </c>
      <c r="C19" s="106"/>
      <c r="D19" s="107"/>
      <c r="E19" s="107"/>
      <c r="F19" s="107"/>
      <c r="G19" s="107"/>
      <c r="H19" s="107"/>
      <c r="I19" s="107"/>
      <c r="J19" s="107"/>
      <c r="K19" s="107"/>
    </row>
    <row r="20" spans="1:11">
      <c r="A20" s="63" t="s">
        <v>111</v>
      </c>
      <c r="B20" s="92" t="s">
        <v>1731</v>
      </c>
      <c r="C20" s="106">
        <v>11455</v>
      </c>
      <c r="D20" s="107">
        <v>13826</v>
      </c>
      <c r="E20" s="107">
        <v>12546</v>
      </c>
      <c r="F20" s="107">
        <v>15105</v>
      </c>
      <c r="G20" s="107">
        <v>17738</v>
      </c>
      <c r="H20" s="107">
        <v>15729</v>
      </c>
      <c r="I20" s="107">
        <v>15589</v>
      </c>
      <c r="J20" s="107">
        <v>16796</v>
      </c>
      <c r="K20" s="107">
        <v>14676</v>
      </c>
    </row>
    <row r="21" spans="1:11">
      <c r="A21" s="63" t="s">
        <v>112</v>
      </c>
      <c r="B21" s="92" t="s">
        <v>1732</v>
      </c>
      <c r="C21" s="106">
        <v>5386</v>
      </c>
      <c r="D21" s="107">
        <v>3879</v>
      </c>
      <c r="E21" s="107">
        <v>4196</v>
      </c>
      <c r="F21" s="107">
        <v>3542</v>
      </c>
      <c r="G21" s="107">
        <v>3647</v>
      </c>
      <c r="H21" s="107">
        <v>3222</v>
      </c>
      <c r="I21" s="107">
        <v>3424</v>
      </c>
      <c r="J21" s="107">
        <v>3072</v>
      </c>
      <c r="K21" s="107">
        <v>2730</v>
      </c>
    </row>
    <row r="22" spans="1:11">
      <c r="A22" s="63" t="s">
        <v>113</v>
      </c>
      <c r="B22" s="92" t="s">
        <v>1733</v>
      </c>
      <c r="C22" s="106">
        <v>9883</v>
      </c>
      <c r="D22" s="107">
        <v>2041</v>
      </c>
      <c r="E22" s="107">
        <v>1755</v>
      </c>
      <c r="F22" s="107">
        <v>1607</v>
      </c>
      <c r="G22" s="107">
        <v>1706</v>
      </c>
      <c r="H22" s="107">
        <v>2068</v>
      </c>
      <c r="I22" s="107">
        <v>1983</v>
      </c>
      <c r="J22" s="107">
        <v>1918</v>
      </c>
      <c r="K22" s="107">
        <v>2788</v>
      </c>
    </row>
    <row r="23" spans="1:11">
      <c r="A23" s="92"/>
      <c r="B23" s="92" t="s">
        <v>38</v>
      </c>
      <c r="C23" s="106"/>
      <c r="D23" s="107"/>
      <c r="E23" s="107"/>
      <c r="F23" s="107"/>
      <c r="G23" s="107"/>
      <c r="H23" s="107"/>
      <c r="I23" s="107"/>
      <c r="J23" s="107"/>
      <c r="K23" s="107"/>
    </row>
    <row r="24" spans="1:11">
      <c r="A24" s="92" t="s">
        <v>1463</v>
      </c>
      <c r="B24" s="92" t="s">
        <v>1734</v>
      </c>
      <c r="C24" s="106">
        <v>20974</v>
      </c>
      <c r="D24" s="107">
        <v>30290</v>
      </c>
      <c r="E24" s="107">
        <v>28102</v>
      </c>
      <c r="F24" s="107">
        <v>27667</v>
      </c>
      <c r="G24" s="107">
        <v>28593</v>
      </c>
      <c r="H24" s="107">
        <v>26952</v>
      </c>
      <c r="I24" s="107">
        <v>25945</v>
      </c>
      <c r="J24" s="107">
        <v>29005</v>
      </c>
      <c r="K24" s="107">
        <v>27649</v>
      </c>
    </row>
    <row r="25" spans="1:11">
      <c r="A25" s="63" t="s">
        <v>114</v>
      </c>
      <c r="B25" s="92" t="s">
        <v>1735</v>
      </c>
      <c r="C25" s="106">
        <v>28618</v>
      </c>
      <c r="D25" s="107">
        <v>26178</v>
      </c>
      <c r="E25" s="107">
        <v>10844</v>
      </c>
      <c r="F25" s="107">
        <v>14366</v>
      </c>
      <c r="G25" s="107">
        <v>14089</v>
      </c>
      <c r="H25" s="107">
        <v>13938</v>
      </c>
      <c r="I25" s="107">
        <v>19815</v>
      </c>
      <c r="J25" s="107">
        <v>24526</v>
      </c>
      <c r="K25" s="107">
        <v>28921</v>
      </c>
    </row>
    <row r="26" spans="1:11">
      <c r="A26" s="92" t="s">
        <v>993</v>
      </c>
      <c r="B26" s="92" t="s">
        <v>1736</v>
      </c>
      <c r="C26" s="106">
        <v>31218</v>
      </c>
      <c r="D26" s="107">
        <v>20628</v>
      </c>
      <c r="E26" s="107">
        <v>17734</v>
      </c>
      <c r="F26" s="107">
        <v>16398</v>
      </c>
      <c r="G26" s="107">
        <v>17391</v>
      </c>
      <c r="H26" s="107">
        <v>12786</v>
      </c>
      <c r="I26" s="107">
        <v>12826</v>
      </c>
      <c r="J26" s="107">
        <v>13858</v>
      </c>
      <c r="K26" s="107">
        <v>13551</v>
      </c>
    </row>
    <row r="27" spans="1:11">
      <c r="A27" s="92" t="s">
        <v>994</v>
      </c>
      <c r="B27" s="92" t="s">
        <v>1737</v>
      </c>
      <c r="C27" s="106">
        <v>3184</v>
      </c>
      <c r="D27" s="107">
        <v>5113</v>
      </c>
      <c r="E27" s="107">
        <v>4792</v>
      </c>
      <c r="F27" s="107">
        <v>4648</v>
      </c>
      <c r="G27" s="107">
        <v>5667</v>
      </c>
      <c r="H27" s="107">
        <v>5888</v>
      </c>
      <c r="I27" s="107">
        <v>4831</v>
      </c>
      <c r="J27" s="107">
        <v>5795</v>
      </c>
      <c r="K27" s="107">
        <v>6806</v>
      </c>
    </row>
    <row r="28" spans="1:11">
      <c r="A28" s="92" t="s">
        <v>995</v>
      </c>
      <c r="B28" s="92" t="s">
        <v>1738</v>
      </c>
      <c r="C28" s="106">
        <v>5597</v>
      </c>
      <c r="D28" s="107">
        <v>6510</v>
      </c>
      <c r="E28" s="107">
        <v>5671</v>
      </c>
      <c r="F28" s="107">
        <v>5044</v>
      </c>
      <c r="G28" s="107">
        <v>5188</v>
      </c>
      <c r="H28" s="107">
        <v>4785</v>
      </c>
      <c r="I28" s="107">
        <v>5120</v>
      </c>
      <c r="J28" s="107">
        <v>4749</v>
      </c>
      <c r="K28" s="107">
        <v>5324</v>
      </c>
    </row>
    <row r="29" spans="1:11">
      <c r="A29" s="92" t="s">
        <v>996</v>
      </c>
      <c r="B29" s="92" t="s">
        <v>1739</v>
      </c>
      <c r="C29" s="106">
        <v>5068</v>
      </c>
      <c r="D29" s="107">
        <v>3321</v>
      </c>
      <c r="E29" s="107">
        <v>2530</v>
      </c>
      <c r="F29" s="107">
        <v>2809</v>
      </c>
      <c r="G29" s="107">
        <v>2266</v>
      </c>
      <c r="H29" s="107">
        <v>2273</v>
      </c>
      <c r="I29" s="107">
        <v>2250</v>
      </c>
      <c r="J29" s="107">
        <v>2261</v>
      </c>
      <c r="K29" s="107">
        <v>2184</v>
      </c>
    </row>
    <row r="30" spans="1:11">
      <c r="A30" s="63" t="s">
        <v>115</v>
      </c>
      <c r="B30" s="92" t="s">
        <v>1740</v>
      </c>
      <c r="C30" s="106">
        <v>30962</v>
      </c>
      <c r="D30" s="107">
        <v>31908</v>
      </c>
      <c r="E30" s="107">
        <v>5331</v>
      </c>
      <c r="F30" s="107">
        <v>7027</v>
      </c>
      <c r="G30" s="107">
        <v>6908</v>
      </c>
      <c r="H30" s="107">
        <v>7672</v>
      </c>
      <c r="I30" s="107">
        <v>7865</v>
      </c>
      <c r="J30" s="107">
        <v>9037</v>
      </c>
      <c r="K30" s="107">
        <v>11114</v>
      </c>
    </row>
    <row r="31" spans="1:11">
      <c r="A31" s="92"/>
      <c r="B31" s="92" t="s">
        <v>38</v>
      </c>
      <c r="C31" s="106"/>
      <c r="D31" s="107"/>
      <c r="E31" s="107"/>
      <c r="F31" s="107"/>
      <c r="G31" s="107"/>
      <c r="H31" s="107"/>
      <c r="I31" s="107"/>
      <c r="J31" s="107"/>
      <c r="K31" s="107"/>
    </row>
    <row r="32" spans="1:11">
      <c r="A32" s="92" t="s">
        <v>1471</v>
      </c>
      <c r="B32" s="92" t="s">
        <v>1741</v>
      </c>
      <c r="C32" s="106">
        <v>4097</v>
      </c>
      <c r="D32" s="107">
        <v>3770</v>
      </c>
      <c r="E32" s="107">
        <v>2831</v>
      </c>
      <c r="F32" s="107">
        <v>3773</v>
      </c>
      <c r="G32" s="107">
        <v>4478</v>
      </c>
      <c r="H32" s="107">
        <v>3913</v>
      </c>
      <c r="I32" s="107">
        <v>4611</v>
      </c>
      <c r="J32" s="107">
        <v>5010</v>
      </c>
      <c r="K32" s="107">
        <v>4191</v>
      </c>
    </row>
    <row r="33" spans="1:11">
      <c r="A33" s="92" t="s">
        <v>1473</v>
      </c>
      <c r="B33" s="92" t="s">
        <v>1742</v>
      </c>
      <c r="C33" s="106">
        <v>7203</v>
      </c>
      <c r="D33" s="107">
        <v>11131</v>
      </c>
      <c r="E33" s="107">
        <v>5309</v>
      </c>
      <c r="F33" s="107">
        <v>8297</v>
      </c>
      <c r="G33" s="107">
        <v>7147</v>
      </c>
      <c r="H33" s="107">
        <v>5689</v>
      </c>
      <c r="I33" s="107">
        <v>6638</v>
      </c>
      <c r="J33" s="107">
        <v>7747</v>
      </c>
      <c r="K33" s="107">
        <v>12757</v>
      </c>
    </row>
    <row r="34" spans="1:11">
      <c r="A34" s="92" t="s">
        <v>1475</v>
      </c>
      <c r="B34" s="92" t="s">
        <v>1743</v>
      </c>
      <c r="C34" s="106">
        <v>21115</v>
      </c>
      <c r="D34" s="107">
        <v>19437</v>
      </c>
      <c r="E34" s="107">
        <v>5650</v>
      </c>
      <c r="F34" s="107">
        <v>5987</v>
      </c>
      <c r="G34" s="107">
        <v>5511</v>
      </c>
      <c r="H34" s="107">
        <v>5258</v>
      </c>
      <c r="I34" s="107">
        <v>5137</v>
      </c>
      <c r="J34" s="107">
        <v>5654</v>
      </c>
      <c r="K34" s="107">
        <v>6371</v>
      </c>
    </row>
    <row r="35" spans="1:11">
      <c r="A35" s="63" t="s">
        <v>116</v>
      </c>
      <c r="B35" s="92" t="s">
        <v>1744</v>
      </c>
      <c r="C35" s="106">
        <v>5464</v>
      </c>
      <c r="D35" s="107">
        <v>14432</v>
      </c>
      <c r="E35" s="107">
        <v>14866</v>
      </c>
      <c r="F35" s="107">
        <v>18175</v>
      </c>
      <c r="G35" s="107">
        <v>15945</v>
      </c>
      <c r="H35" s="107">
        <v>14408</v>
      </c>
      <c r="I35" s="107">
        <v>17493</v>
      </c>
      <c r="J35" s="107">
        <v>19637</v>
      </c>
      <c r="K35" s="107">
        <v>19576</v>
      </c>
    </row>
    <row r="36" spans="1:11">
      <c r="A36" s="63" t="s">
        <v>117</v>
      </c>
      <c r="B36" s="92" t="s">
        <v>1745</v>
      </c>
      <c r="C36" s="106">
        <v>912</v>
      </c>
      <c r="D36" s="107">
        <v>558</v>
      </c>
      <c r="E36" s="107">
        <v>247</v>
      </c>
      <c r="F36" s="107">
        <v>319</v>
      </c>
      <c r="G36" s="107">
        <v>437</v>
      </c>
      <c r="H36" s="107">
        <v>290</v>
      </c>
      <c r="I36" s="107">
        <v>258</v>
      </c>
      <c r="J36" s="107">
        <v>778</v>
      </c>
      <c r="K36" s="107">
        <v>423</v>
      </c>
    </row>
    <row r="37" spans="1:11">
      <c r="A37" s="92" t="s">
        <v>1479</v>
      </c>
      <c r="B37" s="92" t="s">
        <v>1746</v>
      </c>
      <c r="C37" s="106"/>
      <c r="D37" s="107">
        <v>121</v>
      </c>
      <c r="E37" s="107">
        <v>130</v>
      </c>
      <c r="F37" s="107">
        <v>119</v>
      </c>
      <c r="G37" s="107">
        <v>97</v>
      </c>
      <c r="H37" s="107">
        <v>62</v>
      </c>
      <c r="I37" s="107">
        <v>213</v>
      </c>
      <c r="J37" s="107">
        <v>396</v>
      </c>
      <c r="K37" s="107">
        <v>40</v>
      </c>
    </row>
    <row r="38" spans="1:11">
      <c r="A38" s="92"/>
      <c r="B38" s="92" t="s">
        <v>38</v>
      </c>
      <c r="C38" s="106"/>
      <c r="D38" s="107"/>
      <c r="E38" s="107"/>
      <c r="F38" s="107"/>
      <c r="G38" s="107"/>
      <c r="H38" s="107"/>
      <c r="I38" s="107"/>
      <c r="J38" s="107"/>
      <c r="K38" s="107"/>
    </row>
    <row r="39" spans="1:11">
      <c r="A39" s="63" t="s">
        <v>118</v>
      </c>
      <c r="B39" s="92" t="s">
        <v>1747</v>
      </c>
      <c r="C39" s="106">
        <v>1610</v>
      </c>
      <c r="D39" s="107">
        <v>2730</v>
      </c>
      <c r="E39" s="107">
        <v>2662</v>
      </c>
      <c r="F39" s="107">
        <v>3769</v>
      </c>
      <c r="G39" s="107">
        <v>2332</v>
      </c>
      <c r="H39" s="107">
        <v>2465</v>
      </c>
      <c r="I39" s="107">
        <v>2201</v>
      </c>
      <c r="J39" s="107">
        <v>3270</v>
      </c>
      <c r="K39" s="107">
        <v>3538</v>
      </c>
    </row>
    <row r="40" spans="1:11">
      <c r="A40" s="63" t="s">
        <v>119</v>
      </c>
      <c r="B40" s="92" t="s">
        <v>1748</v>
      </c>
      <c r="C40" s="106">
        <v>3441</v>
      </c>
      <c r="D40" s="107">
        <v>4933</v>
      </c>
      <c r="E40" s="107">
        <v>4242</v>
      </c>
      <c r="F40" s="107">
        <v>5723</v>
      </c>
      <c r="G40" s="107">
        <v>6473</v>
      </c>
      <c r="H40" s="107">
        <v>7632</v>
      </c>
      <c r="I40" s="107">
        <v>9003</v>
      </c>
      <c r="J40" s="107">
        <v>9919</v>
      </c>
      <c r="K40" s="107">
        <v>11657</v>
      </c>
    </row>
    <row r="41" spans="1:11">
      <c r="A41" s="63" t="s">
        <v>120</v>
      </c>
      <c r="B41" s="92" t="s">
        <v>1749</v>
      </c>
      <c r="C41" s="106">
        <v>43</v>
      </c>
      <c r="D41" s="107">
        <v>466</v>
      </c>
      <c r="E41" s="107">
        <v>263</v>
      </c>
      <c r="F41" s="107">
        <v>457</v>
      </c>
      <c r="G41" s="107">
        <v>713</v>
      </c>
      <c r="H41" s="107">
        <v>988</v>
      </c>
      <c r="I41" s="107">
        <v>650</v>
      </c>
      <c r="J41" s="107">
        <v>736</v>
      </c>
      <c r="K41" s="107">
        <v>509</v>
      </c>
    </row>
    <row r="42" spans="1:11">
      <c r="A42" s="63" t="s">
        <v>121</v>
      </c>
      <c r="B42" s="92" t="s">
        <v>1750</v>
      </c>
      <c r="C42" s="106">
        <v>2054</v>
      </c>
      <c r="D42" s="107">
        <v>1853</v>
      </c>
      <c r="E42" s="107">
        <v>920</v>
      </c>
      <c r="F42" s="107">
        <v>859</v>
      </c>
      <c r="G42" s="107">
        <v>889</v>
      </c>
      <c r="H42" s="107">
        <v>1028</v>
      </c>
      <c r="I42" s="107">
        <v>1047</v>
      </c>
      <c r="J42" s="107">
        <v>1241</v>
      </c>
      <c r="K42" s="107">
        <v>2246</v>
      </c>
    </row>
    <row r="43" spans="1:11">
      <c r="A43" s="92" t="s">
        <v>1485</v>
      </c>
      <c r="B43" s="92" t="s">
        <v>1751</v>
      </c>
      <c r="C43" s="106"/>
      <c r="D43" s="107"/>
      <c r="E43" s="107"/>
      <c r="F43" s="107"/>
      <c r="G43" s="107"/>
      <c r="H43" s="107"/>
      <c r="I43" s="107"/>
      <c r="J43" s="125"/>
      <c r="K43" s="125"/>
    </row>
    <row r="44" spans="1:11">
      <c r="A44" s="92"/>
      <c r="B44" s="92" t="s">
        <v>38</v>
      </c>
      <c r="C44" s="106"/>
      <c r="D44" s="107"/>
      <c r="E44" s="107"/>
      <c r="F44" s="107"/>
      <c r="G44" s="107"/>
      <c r="H44" s="107"/>
      <c r="I44" s="107"/>
      <c r="J44" s="107"/>
      <c r="K44" s="107"/>
    </row>
    <row r="45" spans="1:11">
      <c r="A45" s="92" t="s">
        <v>2184</v>
      </c>
      <c r="B45" s="92" t="s">
        <v>1752</v>
      </c>
      <c r="C45" s="106">
        <v>4023</v>
      </c>
      <c r="D45" s="107">
        <v>3392</v>
      </c>
      <c r="E45" s="107">
        <v>3542</v>
      </c>
      <c r="F45" s="107">
        <v>4856</v>
      </c>
      <c r="G45" s="107">
        <v>4846</v>
      </c>
      <c r="H45" s="107">
        <v>6243</v>
      </c>
      <c r="I45" s="107">
        <v>9470</v>
      </c>
      <c r="J45" s="107">
        <v>11125</v>
      </c>
      <c r="K45" s="107">
        <v>17596</v>
      </c>
    </row>
    <row r="46" spans="1:11">
      <c r="A46" s="63" t="s">
        <v>122</v>
      </c>
      <c r="B46" s="92" t="s">
        <v>1753</v>
      </c>
      <c r="C46" s="106">
        <v>2960</v>
      </c>
      <c r="D46" s="107">
        <v>1877</v>
      </c>
      <c r="E46" s="107">
        <v>1995</v>
      </c>
      <c r="F46" s="107">
        <v>1908</v>
      </c>
      <c r="G46" s="107">
        <v>2306</v>
      </c>
      <c r="H46" s="107">
        <v>2680</v>
      </c>
      <c r="I46" s="107">
        <v>2503</v>
      </c>
      <c r="J46" s="107">
        <v>3754</v>
      </c>
      <c r="K46" s="107">
        <v>2883</v>
      </c>
    </row>
    <row r="47" spans="1:11">
      <c r="A47" s="92" t="s">
        <v>1489</v>
      </c>
      <c r="B47" s="92" t="s">
        <v>1754</v>
      </c>
      <c r="C47" s="106"/>
      <c r="D47" s="107">
        <v>318</v>
      </c>
      <c r="E47" s="107">
        <v>271</v>
      </c>
      <c r="F47" s="107">
        <v>486</v>
      </c>
      <c r="G47" s="107">
        <v>424</v>
      </c>
      <c r="H47" s="107">
        <v>429</v>
      </c>
      <c r="I47" s="107">
        <v>460</v>
      </c>
      <c r="J47" s="107">
        <v>523</v>
      </c>
      <c r="K47" s="107">
        <v>639</v>
      </c>
    </row>
    <row r="48" spans="1:11">
      <c r="A48" s="63" t="s">
        <v>123</v>
      </c>
      <c r="B48" s="92" t="s">
        <v>1755</v>
      </c>
      <c r="C48" s="106">
        <v>233</v>
      </c>
      <c r="D48" s="107">
        <v>323</v>
      </c>
      <c r="E48" s="107">
        <v>336</v>
      </c>
      <c r="F48" s="107">
        <v>400</v>
      </c>
      <c r="G48" s="107">
        <v>448</v>
      </c>
      <c r="H48" s="107">
        <v>450</v>
      </c>
      <c r="I48" s="107">
        <v>501</v>
      </c>
      <c r="J48" s="107">
        <v>552</v>
      </c>
      <c r="K48" s="107">
        <v>564</v>
      </c>
    </row>
    <row r="49" spans="1:11">
      <c r="A49" s="92" t="s">
        <v>1492</v>
      </c>
      <c r="B49" s="92" t="s">
        <v>1756</v>
      </c>
      <c r="C49" s="106">
        <v>1118</v>
      </c>
      <c r="D49" s="107">
        <v>2001</v>
      </c>
      <c r="E49" s="107">
        <v>1764</v>
      </c>
      <c r="F49" s="107">
        <v>3049</v>
      </c>
      <c r="G49" s="107">
        <v>2536</v>
      </c>
      <c r="H49" s="107">
        <v>479</v>
      </c>
      <c r="I49" s="107">
        <v>1700</v>
      </c>
      <c r="J49" s="107">
        <v>1473</v>
      </c>
      <c r="K49" s="107">
        <v>1531</v>
      </c>
    </row>
    <row r="50" spans="1:11">
      <c r="A50" s="92"/>
      <c r="B50" s="92" t="s">
        <v>38</v>
      </c>
      <c r="C50" s="106"/>
      <c r="D50" s="107"/>
      <c r="E50" s="107"/>
      <c r="F50" s="107"/>
      <c r="G50" s="107"/>
      <c r="H50" s="107"/>
      <c r="I50" s="107"/>
      <c r="J50" s="107"/>
      <c r="K50" s="107"/>
    </row>
    <row r="51" spans="1:11">
      <c r="A51" s="92" t="s">
        <v>1761</v>
      </c>
      <c r="B51" s="92" t="s">
        <v>1757</v>
      </c>
      <c r="C51" s="106"/>
      <c r="D51" s="107"/>
      <c r="E51" s="107">
        <v>9</v>
      </c>
      <c r="F51" s="107">
        <v>10</v>
      </c>
      <c r="G51" s="107">
        <v>31</v>
      </c>
      <c r="H51" s="107">
        <v>52</v>
      </c>
      <c r="I51" s="107">
        <v>123</v>
      </c>
      <c r="J51" s="107">
        <v>220</v>
      </c>
      <c r="K51" s="107">
        <v>239</v>
      </c>
    </row>
    <row r="52" spans="1:11">
      <c r="A52" s="92" t="s">
        <v>1758</v>
      </c>
      <c r="B52" s="92" t="s">
        <v>1496</v>
      </c>
      <c r="C52" s="106"/>
      <c r="D52" s="107"/>
      <c r="E52" s="107">
        <v>219</v>
      </c>
      <c r="F52" s="107">
        <v>256</v>
      </c>
      <c r="G52" s="107">
        <v>484</v>
      </c>
      <c r="H52" s="107">
        <v>510</v>
      </c>
      <c r="I52" s="107">
        <v>975</v>
      </c>
      <c r="J52" s="107">
        <v>1509</v>
      </c>
      <c r="K52" s="107">
        <v>1849</v>
      </c>
    </row>
    <row r="53" spans="1:11" ht="14.25" thickBot="1">
      <c r="A53" s="98"/>
      <c r="B53" s="99" t="s">
        <v>38</v>
      </c>
      <c r="C53" s="122"/>
      <c r="D53" s="124"/>
      <c r="E53" s="124"/>
      <c r="F53" s="124"/>
      <c r="G53" s="124"/>
      <c r="H53" s="124"/>
      <c r="I53" s="124"/>
      <c r="J53" s="124"/>
      <c r="K53" s="124"/>
    </row>
  </sheetData>
  <mergeCells count="3">
    <mergeCell ref="A1:K1"/>
    <mergeCell ref="A2:K2"/>
    <mergeCell ref="J4:K4"/>
  </mergeCells>
  <phoneticPr fontId="2" type="noConversion"/>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topLeftCell="A4" workbookViewId="0">
      <selection sqref="A1:L1"/>
    </sheetView>
  </sheetViews>
  <sheetFormatPr defaultRowHeight="13.5"/>
  <cols>
    <col min="1" max="1" width="9.625" style="2" customWidth="1"/>
    <col min="2" max="2" width="13.375" style="2" customWidth="1"/>
    <col min="3" max="11" width="10" style="2" customWidth="1"/>
    <col min="12" max="16384" width="9" style="2"/>
  </cols>
  <sheetData>
    <row r="1" spans="1:11" ht="18.75">
      <c r="A1" s="74" t="s">
        <v>1769</v>
      </c>
      <c r="B1" s="74"/>
      <c r="C1" s="74"/>
      <c r="D1" s="74"/>
      <c r="E1" s="74"/>
      <c r="F1" s="74"/>
      <c r="G1" s="74"/>
      <c r="H1" s="74"/>
      <c r="I1" s="74"/>
      <c r="J1" s="74"/>
      <c r="K1" s="74"/>
    </row>
    <row r="2" spans="1:11" ht="18.75">
      <c r="A2" s="74" t="s">
        <v>1762</v>
      </c>
      <c r="B2" s="74"/>
      <c r="C2" s="74"/>
      <c r="D2" s="74"/>
      <c r="E2" s="74"/>
      <c r="F2" s="74"/>
      <c r="G2" s="74"/>
      <c r="H2" s="74"/>
      <c r="I2" s="74"/>
      <c r="J2" s="74"/>
      <c r="K2" s="74"/>
    </row>
    <row r="3" spans="1:11" ht="18.75">
      <c r="A3" s="110"/>
      <c r="B3" s="110"/>
      <c r="C3" s="110"/>
      <c r="D3" s="110"/>
      <c r="E3" s="110"/>
      <c r="F3" s="110"/>
      <c r="G3" s="110"/>
      <c r="H3" s="110"/>
      <c r="I3" s="110"/>
      <c r="J3" s="110"/>
      <c r="K3" s="110"/>
    </row>
    <row r="4" spans="1:11" ht="14.25" thickBot="1">
      <c r="A4" s="76" t="s">
        <v>1654</v>
      </c>
      <c r="B4" s="77"/>
      <c r="C4" s="112"/>
      <c r="D4" s="78"/>
      <c r="E4" s="78"/>
      <c r="F4" s="112"/>
      <c r="G4" s="112"/>
      <c r="H4" s="112"/>
      <c r="I4" s="112"/>
      <c r="J4" s="79" t="s">
        <v>1763</v>
      </c>
      <c r="K4" s="79"/>
    </row>
    <row r="5" spans="1:11">
      <c r="A5" s="113" t="s">
        <v>1760</v>
      </c>
      <c r="B5" s="113" t="s">
        <v>1718</v>
      </c>
      <c r="C5" s="114">
        <v>2000</v>
      </c>
      <c r="D5" s="114">
        <v>2005</v>
      </c>
      <c r="E5" s="114">
        <v>2006</v>
      </c>
      <c r="F5" s="114">
        <v>2007</v>
      </c>
      <c r="G5" s="114">
        <v>2008</v>
      </c>
      <c r="H5" s="114">
        <v>2009</v>
      </c>
      <c r="I5" s="114">
        <v>2010</v>
      </c>
      <c r="J5" s="114">
        <v>2011</v>
      </c>
      <c r="K5" s="114">
        <v>2012</v>
      </c>
    </row>
    <row r="6" spans="1:11">
      <c r="A6" s="89"/>
      <c r="B6" s="89"/>
      <c r="C6" s="115"/>
      <c r="D6" s="116"/>
      <c r="E6" s="116"/>
      <c r="F6" s="116"/>
      <c r="G6" s="116"/>
      <c r="H6" s="116"/>
      <c r="I6" s="116"/>
      <c r="J6" s="116"/>
      <c r="K6" s="116"/>
    </row>
    <row r="7" spans="1:11">
      <c r="A7" s="92" t="s">
        <v>1764</v>
      </c>
      <c r="B7" s="93" t="s">
        <v>1720</v>
      </c>
      <c r="C7" s="104">
        <v>6507519</v>
      </c>
      <c r="D7" s="105">
        <v>15513694</v>
      </c>
      <c r="E7" s="105">
        <v>18181813</v>
      </c>
      <c r="F7" s="105">
        <v>22265261</v>
      </c>
      <c r="G7" s="105">
        <v>26652288.172936</v>
      </c>
      <c r="H7" s="105">
        <v>30390024.405406993</v>
      </c>
      <c r="I7" s="105">
        <v>39065753.206057005</v>
      </c>
      <c r="J7" s="105">
        <v>47635589.397996999</v>
      </c>
      <c r="K7" s="105">
        <v>64370682.977038011</v>
      </c>
    </row>
    <row r="8" spans="1:11">
      <c r="A8" s="92"/>
      <c r="B8" s="93" t="s">
        <v>1721</v>
      </c>
      <c r="C8" s="106"/>
      <c r="D8" s="107"/>
      <c r="E8" s="107"/>
      <c r="F8" s="107"/>
      <c r="G8" s="107"/>
      <c r="H8" s="107"/>
      <c r="I8" s="107"/>
      <c r="J8" s="107"/>
      <c r="K8" s="107"/>
    </row>
    <row r="9" spans="1:11">
      <c r="A9" s="63" t="s">
        <v>108</v>
      </c>
      <c r="B9" s="92" t="s">
        <v>1765</v>
      </c>
      <c r="C9" s="106">
        <f t="shared" ref="C9:K9" si="0">C14+C15+C16+C24+C25+C26+C28+C30+C35+C37</f>
        <v>4167230</v>
      </c>
      <c r="D9" s="107">
        <f t="shared" si="0"/>
        <v>11509739.420000002</v>
      </c>
      <c r="E9" s="107">
        <f t="shared" si="0"/>
        <v>13324974.839999998</v>
      </c>
      <c r="F9" s="107">
        <f t="shared" si="0"/>
        <v>16431439.585598998</v>
      </c>
      <c r="G9" s="107">
        <f t="shared" si="0"/>
        <v>19587067.755698003</v>
      </c>
      <c r="H9" s="107">
        <f t="shared" si="0"/>
        <v>22257437.887599997</v>
      </c>
      <c r="I9" s="107">
        <f t="shared" si="0"/>
        <v>28347882.807957999</v>
      </c>
      <c r="J9" s="107">
        <f t="shared" si="0"/>
        <v>34114536.871956997</v>
      </c>
      <c r="K9" s="107">
        <f t="shared" si="0"/>
        <v>42852302.189620003</v>
      </c>
    </row>
    <row r="10" spans="1:11">
      <c r="A10" s="63" t="s">
        <v>291</v>
      </c>
      <c r="B10" s="92" t="s">
        <v>1766</v>
      </c>
      <c r="C10" s="106">
        <f t="shared" ref="C10:K10" si="1">C17+C27+C29+C32+C33+C34</f>
        <v>910023</v>
      </c>
      <c r="D10" s="107">
        <f t="shared" si="1"/>
        <v>1484714.42</v>
      </c>
      <c r="E10" s="107">
        <f t="shared" si="1"/>
        <v>1474265.42</v>
      </c>
      <c r="F10" s="107">
        <f t="shared" si="1"/>
        <v>1691594.0509850001</v>
      </c>
      <c r="G10" s="107">
        <f t="shared" si="1"/>
        <v>1891350.3069679998</v>
      </c>
      <c r="H10" s="107">
        <f t="shared" si="1"/>
        <v>2089941.0372339999</v>
      </c>
      <c r="I10" s="107">
        <f t="shared" si="1"/>
        <v>2457019.7686339999</v>
      </c>
      <c r="J10" s="107">
        <f t="shared" si="1"/>
        <v>3215400.8164980002</v>
      </c>
      <c r="K10" s="107">
        <f t="shared" si="1"/>
        <v>4351252.8504830003</v>
      </c>
    </row>
    <row r="11" spans="1:11">
      <c r="A11" s="63" t="s">
        <v>292</v>
      </c>
      <c r="B11" s="92" t="s">
        <v>1724</v>
      </c>
      <c r="C11" s="106">
        <f t="shared" ref="C11:K11" si="2">C18+C36+C39+C40+C41+C42+C43+C45+C46+C47+C48+C49</f>
        <v>858677</v>
      </c>
      <c r="D11" s="107">
        <f t="shared" si="2"/>
        <v>1389228.8599999999</v>
      </c>
      <c r="E11" s="107">
        <f t="shared" si="2"/>
        <v>1517579.5500000003</v>
      </c>
      <c r="F11" s="107">
        <f t="shared" si="2"/>
        <v>1618597.416553</v>
      </c>
      <c r="G11" s="107">
        <f t="shared" si="2"/>
        <v>2145274.3796340004</v>
      </c>
      <c r="H11" s="107">
        <f t="shared" si="2"/>
        <v>2375111.3370260005</v>
      </c>
      <c r="I11" s="107">
        <f t="shared" si="2"/>
        <v>3464842.2726690001</v>
      </c>
      <c r="J11" s="107">
        <f t="shared" si="2"/>
        <v>4828228.610421</v>
      </c>
      <c r="K11" s="107">
        <f t="shared" si="2"/>
        <v>7645096.1302109994</v>
      </c>
    </row>
    <row r="12" spans="1:11">
      <c r="A12" s="51" t="s">
        <v>293</v>
      </c>
      <c r="B12" s="51" t="s">
        <v>1725</v>
      </c>
      <c r="C12" s="106">
        <f t="shared" ref="C12:K12" si="3">SUM(C20:C22)</f>
        <v>571589</v>
      </c>
      <c r="D12" s="107">
        <f t="shared" si="3"/>
        <v>1130011.73</v>
      </c>
      <c r="E12" s="107">
        <f t="shared" si="3"/>
        <v>1117094.22</v>
      </c>
      <c r="F12" s="107">
        <f t="shared" si="3"/>
        <v>1454343.7642649999</v>
      </c>
      <c r="G12" s="107">
        <f t="shared" si="3"/>
        <v>1605920.862377</v>
      </c>
      <c r="H12" s="107">
        <f t="shared" si="3"/>
        <v>1883243.7503250001</v>
      </c>
      <c r="I12" s="107">
        <f t="shared" si="3"/>
        <v>2024024.1655969999</v>
      </c>
      <c r="J12" s="107">
        <f t="shared" si="3"/>
        <v>2479929.6393530001</v>
      </c>
      <c r="K12" s="107">
        <f t="shared" si="3"/>
        <v>3562301.141694</v>
      </c>
    </row>
    <row r="13" spans="1:11">
      <c r="A13" s="92"/>
      <c r="B13" s="92" t="s">
        <v>38</v>
      </c>
      <c r="C13" s="106"/>
      <c r="D13" s="107"/>
      <c r="E13" s="107"/>
      <c r="F13" s="107"/>
      <c r="G13" s="107"/>
      <c r="H13" s="107"/>
      <c r="I13" s="107"/>
      <c r="J13" s="107"/>
      <c r="K13" s="107"/>
    </row>
    <row r="14" spans="1:11">
      <c r="A14" s="92" t="s">
        <v>39</v>
      </c>
      <c r="B14" s="92" t="s">
        <v>1726</v>
      </c>
      <c r="C14" s="106">
        <v>1402871</v>
      </c>
      <c r="D14" s="107">
        <v>4895921.95</v>
      </c>
      <c r="E14" s="107">
        <v>6973256.0199999996</v>
      </c>
      <c r="F14" s="107">
        <v>8825602.7023719996</v>
      </c>
      <c r="G14" s="107">
        <v>10272173.087326</v>
      </c>
      <c r="H14" s="107">
        <v>12362450.438413</v>
      </c>
      <c r="I14" s="107">
        <v>15795367.215046</v>
      </c>
      <c r="J14" s="107">
        <v>18902752.020194001</v>
      </c>
      <c r="K14" s="107">
        <v>24585033.615988001</v>
      </c>
    </row>
    <row r="15" spans="1:11">
      <c r="A15" s="92" t="s">
        <v>990</v>
      </c>
      <c r="B15" s="92" t="s">
        <v>1727</v>
      </c>
      <c r="C15" s="106">
        <v>262581</v>
      </c>
      <c r="D15" s="107">
        <v>507092.87</v>
      </c>
      <c r="E15" s="107">
        <v>588624.49</v>
      </c>
      <c r="F15" s="107">
        <v>723356.13457600004</v>
      </c>
      <c r="G15" s="107">
        <v>866121.95637099992</v>
      </c>
      <c r="H15" s="107">
        <v>1054610.9263009999</v>
      </c>
      <c r="I15" s="107">
        <v>1193390.0319309998</v>
      </c>
      <c r="J15" s="107">
        <v>1693818.6817419999</v>
      </c>
      <c r="K15" s="107">
        <v>2323275.3050810001</v>
      </c>
    </row>
    <row r="16" spans="1:11">
      <c r="A16" s="92" t="s">
        <v>991</v>
      </c>
      <c r="B16" s="92" t="s">
        <v>1728</v>
      </c>
      <c r="C16" s="106">
        <v>94143</v>
      </c>
      <c r="D16" s="107">
        <v>103826.98</v>
      </c>
      <c r="E16" s="107">
        <v>156099.34</v>
      </c>
      <c r="F16" s="107">
        <v>164328.67990700001</v>
      </c>
      <c r="G16" s="107">
        <v>165906.37304000001</v>
      </c>
      <c r="H16" s="107">
        <v>172111.80205500001</v>
      </c>
      <c r="I16" s="107">
        <v>192930.91034599999</v>
      </c>
      <c r="J16" s="107">
        <v>262470.76078200003</v>
      </c>
      <c r="K16" s="107">
        <v>378178.09670800006</v>
      </c>
    </row>
    <row r="17" spans="1:11">
      <c r="A17" s="92" t="s">
        <v>992</v>
      </c>
      <c r="B17" s="92" t="s">
        <v>1729</v>
      </c>
      <c r="C17" s="106">
        <v>5258</v>
      </c>
      <c r="D17" s="107">
        <v>47979.83</v>
      </c>
      <c r="E17" s="107">
        <v>59213.24</v>
      </c>
      <c r="F17" s="107">
        <v>82677.056930000006</v>
      </c>
      <c r="G17" s="107">
        <v>128424.97155999999</v>
      </c>
      <c r="H17" s="107">
        <v>162067.53181500002</v>
      </c>
      <c r="I17" s="107">
        <v>184910.5092</v>
      </c>
      <c r="J17" s="107">
        <v>224824.66533000002</v>
      </c>
      <c r="K17" s="107">
        <v>306087.66052899999</v>
      </c>
    </row>
    <row r="18" spans="1:11">
      <c r="A18" s="63" t="s">
        <v>110</v>
      </c>
      <c r="B18" s="92" t="s">
        <v>1730</v>
      </c>
      <c r="C18" s="106">
        <v>60287</v>
      </c>
      <c r="D18" s="107">
        <v>109938.77</v>
      </c>
      <c r="E18" s="107">
        <v>107126.97</v>
      </c>
      <c r="F18" s="107">
        <v>109835.20640000001</v>
      </c>
      <c r="G18" s="107">
        <v>94423.477400000003</v>
      </c>
      <c r="H18" s="107">
        <v>147651.46012999999</v>
      </c>
      <c r="I18" s="107">
        <v>271464.44170000002</v>
      </c>
      <c r="J18" s="107">
        <v>226719.05273000002</v>
      </c>
      <c r="K18" s="107">
        <v>1060961.7650850001</v>
      </c>
    </row>
    <row r="19" spans="1:11">
      <c r="A19" s="92"/>
      <c r="B19" s="92" t="s">
        <v>38</v>
      </c>
      <c r="C19" s="106"/>
      <c r="D19" s="107"/>
      <c r="E19" s="107"/>
      <c r="F19" s="107"/>
      <c r="G19" s="107"/>
      <c r="H19" s="107"/>
      <c r="I19" s="107"/>
      <c r="J19" s="107"/>
      <c r="K19" s="107"/>
    </row>
    <row r="20" spans="1:11">
      <c r="A20" s="63" t="s">
        <v>111</v>
      </c>
      <c r="B20" s="92" t="s">
        <v>1731</v>
      </c>
      <c r="C20" s="106">
        <v>347817</v>
      </c>
      <c r="D20" s="107">
        <v>865166.6</v>
      </c>
      <c r="E20" s="107">
        <v>806494.21</v>
      </c>
      <c r="F20" s="107">
        <v>929289.533023</v>
      </c>
      <c r="G20" s="107">
        <v>997290.10460099997</v>
      </c>
      <c r="H20" s="107">
        <v>1197095.4441750001</v>
      </c>
      <c r="I20" s="107">
        <v>1306811.4653059999</v>
      </c>
      <c r="J20" s="107">
        <v>1596633.204741</v>
      </c>
      <c r="K20" s="107">
        <v>2306647.88485</v>
      </c>
    </row>
    <row r="21" spans="1:11">
      <c r="A21" s="63" t="s">
        <v>112</v>
      </c>
      <c r="B21" s="92" t="s">
        <v>1732</v>
      </c>
      <c r="C21" s="106">
        <v>71390</v>
      </c>
      <c r="D21" s="107">
        <v>122260.6</v>
      </c>
      <c r="E21" s="107">
        <v>153666.43</v>
      </c>
      <c r="F21" s="107">
        <v>174845.427471</v>
      </c>
      <c r="G21" s="107">
        <v>196065.873605</v>
      </c>
      <c r="H21" s="107">
        <v>197598.28222299999</v>
      </c>
      <c r="I21" s="107">
        <v>188089.78305699999</v>
      </c>
      <c r="J21" s="107">
        <v>262614.49162399996</v>
      </c>
      <c r="K21" s="107">
        <v>251179.83187600004</v>
      </c>
    </row>
    <row r="22" spans="1:11">
      <c r="A22" s="63" t="s">
        <v>113</v>
      </c>
      <c r="B22" s="92" t="s">
        <v>1733</v>
      </c>
      <c r="C22" s="106">
        <v>152382</v>
      </c>
      <c r="D22" s="107">
        <v>142584.53</v>
      </c>
      <c r="E22" s="107">
        <v>156933.57999999999</v>
      </c>
      <c r="F22" s="107">
        <v>350208.80377100001</v>
      </c>
      <c r="G22" s="107">
        <v>412564.88417099998</v>
      </c>
      <c r="H22" s="107">
        <v>488550.02392700006</v>
      </c>
      <c r="I22" s="107">
        <v>529122.91723400005</v>
      </c>
      <c r="J22" s="107">
        <v>620681.942988</v>
      </c>
      <c r="K22" s="107">
        <v>1004473.424968</v>
      </c>
    </row>
    <row r="23" spans="1:11">
      <c r="A23" s="92"/>
      <c r="B23" s="92" t="s">
        <v>38</v>
      </c>
      <c r="C23" s="106"/>
      <c r="D23" s="107"/>
      <c r="E23" s="107"/>
      <c r="F23" s="107"/>
      <c r="G23" s="107"/>
      <c r="H23" s="107"/>
      <c r="I23" s="107"/>
      <c r="J23" s="107"/>
      <c r="K23" s="107"/>
    </row>
    <row r="24" spans="1:11">
      <c r="A24" s="92" t="s">
        <v>1463</v>
      </c>
      <c r="B24" s="92" t="s">
        <v>1734</v>
      </c>
      <c r="C24" s="106">
        <v>738952</v>
      </c>
      <c r="D24" s="107">
        <v>2317328.17</v>
      </c>
      <c r="E24" s="107">
        <v>3095095.33</v>
      </c>
      <c r="F24" s="107">
        <v>3548876.5675500003</v>
      </c>
      <c r="G24" s="107">
        <v>3861694.5101760002</v>
      </c>
      <c r="H24" s="107">
        <v>4354108.4351329999</v>
      </c>
      <c r="I24" s="107">
        <v>4314373.7678110003</v>
      </c>
      <c r="J24" s="107">
        <v>4807491.3704470005</v>
      </c>
      <c r="K24" s="107">
        <v>5187473.2402199991</v>
      </c>
    </row>
    <row r="25" spans="1:11">
      <c r="A25" s="63" t="s">
        <v>114</v>
      </c>
      <c r="B25" s="92" t="s">
        <v>1735</v>
      </c>
      <c r="C25" s="106">
        <v>449568</v>
      </c>
      <c r="D25" s="107">
        <v>1008295.95</v>
      </c>
      <c r="E25" s="107">
        <v>688297.45</v>
      </c>
      <c r="F25" s="107">
        <v>784173.072438</v>
      </c>
      <c r="G25" s="107">
        <v>940246.10139799991</v>
      </c>
      <c r="H25" s="107">
        <v>1082184.322591</v>
      </c>
      <c r="I25" s="107">
        <v>2493405.686826</v>
      </c>
      <c r="J25" s="107">
        <v>3334315.5186660001</v>
      </c>
      <c r="K25" s="107">
        <v>4009140.7647789996</v>
      </c>
    </row>
    <row r="26" spans="1:11">
      <c r="A26" s="92" t="s">
        <v>993</v>
      </c>
      <c r="B26" s="92" t="s">
        <v>1736</v>
      </c>
      <c r="C26" s="106">
        <v>276275</v>
      </c>
      <c r="D26" s="107">
        <v>386953.9</v>
      </c>
      <c r="E26" s="107">
        <v>399617.66</v>
      </c>
      <c r="F26" s="107">
        <v>453473.587482</v>
      </c>
      <c r="G26" s="107">
        <v>589188.56090200006</v>
      </c>
      <c r="H26" s="107">
        <v>564580.5124270001</v>
      </c>
      <c r="I26" s="107">
        <v>603477.83622200007</v>
      </c>
      <c r="J26" s="107">
        <v>718967.51620299998</v>
      </c>
      <c r="K26" s="107">
        <v>813078.61270200007</v>
      </c>
    </row>
    <row r="27" spans="1:11">
      <c r="A27" s="92" t="s">
        <v>994</v>
      </c>
      <c r="B27" s="92" t="s">
        <v>1737</v>
      </c>
      <c r="C27" s="106">
        <v>61012</v>
      </c>
      <c r="D27" s="107">
        <v>142553.09</v>
      </c>
      <c r="E27" s="107">
        <v>184921.23</v>
      </c>
      <c r="F27" s="107">
        <v>264514.98304899997</v>
      </c>
      <c r="G27" s="107">
        <v>324864.86780800001</v>
      </c>
      <c r="H27" s="107">
        <v>356173.59725799999</v>
      </c>
      <c r="I27" s="107">
        <v>461469.74957500002</v>
      </c>
      <c r="J27" s="107">
        <v>650336.68990500004</v>
      </c>
      <c r="K27" s="107">
        <v>861592.0739950001</v>
      </c>
    </row>
    <row r="28" spans="1:11">
      <c r="A28" s="92" t="s">
        <v>995</v>
      </c>
      <c r="B28" s="92" t="s">
        <v>1738</v>
      </c>
      <c r="C28" s="106">
        <v>172601</v>
      </c>
      <c r="D28" s="107">
        <v>171959.24</v>
      </c>
      <c r="E28" s="107">
        <v>113187.2</v>
      </c>
      <c r="F28" s="107">
        <v>145578.75952200001</v>
      </c>
      <c r="G28" s="107">
        <v>179690.07561099998</v>
      </c>
      <c r="H28" s="107">
        <v>232594.42144599999</v>
      </c>
      <c r="I28" s="107">
        <v>356568.79750400002</v>
      </c>
      <c r="J28" s="107">
        <v>345712.23054999998</v>
      </c>
      <c r="K28" s="107">
        <v>500919.85741400003</v>
      </c>
    </row>
    <row r="29" spans="1:11">
      <c r="A29" s="92" t="s">
        <v>996</v>
      </c>
      <c r="B29" s="92" t="s">
        <v>1739</v>
      </c>
      <c r="C29" s="106">
        <v>69299</v>
      </c>
      <c r="D29" s="107">
        <v>111226.97</v>
      </c>
      <c r="E29" s="107">
        <v>93134.61</v>
      </c>
      <c r="F29" s="107">
        <v>99533.117996000015</v>
      </c>
      <c r="G29" s="107">
        <v>77640.590167000002</v>
      </c>
      <c r="H29" s="107">
        <v>97892.699876999992</v>
      </c>
      <c r="I29" s="107">
        <v>230479.08796500001</v>
      </c>
      <c r="J29" s="107">
        <v>341860.94790100004</v>
      </c>
      <c r="K29" s="107">
        <v>397796.14794299996</v>
      </c>
    </row>
    <row r="30" spans="1:11">
      <c r="A30" s="63" t="s">
        <v>115</v>
      </c>
      <c r="B30" s="92" t="s">
        <v>1740</v>
      </c>
      <c r="C30" s="106">
        <v>288135</v>
      </c>
      <c r="D30" s="107">
        <v>983613.9</v>
      </c>
      <c r="E30" s="107">
        <v>232005</v>
      </c>
      <c r="F30" s="107">
        <v>450274.78807299997</v>
      </c>
      <c r="G30" s="107">
        <v>660125.60708599992</v>
      </c>
      <c r="H30" s="107">
        <v>719390.97831899999</v>
      </c>
      <c r="I30" s="107">
        <v>1006768.975167</v>
      </c>
      <c r="J30" s="107">
        <v>1263777.56189</v>
      </c>
      <c r="K30" s="107">
        <v>1400152.9808050001</v>
      </c>
    </row>
    <row r="31" spans="1:11">
      <c r="A31" s="92"/>
      <c r="B31" s="92" t="s">
        <v>38</v>
      </c>
      <c r="C31" s="106"/>
      <c r="D31" s="107"/>
      <c r="E31" s="107"/>
      <c r="F31" s="107"/>
      <c r="G31" s="107"/>
      <c r="H31" s="107"/>
      <c r="I31" s="107"/>
      <c r="J31" s="107"/>
      <c r="K31" s="107"/>
    </row>
    <row r="32" spans="1:11">
      <c r="A32" s="92" t="s">
        <v>1471</v>
      </c>
      <c r="B32" s="92" t="s">
        <v>1741</v>
      </c>
      <c r="C32" s="106">
        <v>211621</v>
      </c>
      <c r="D32" s="107">
        <v>263737.42</v>
      </c>
      <c r="E32" s="107">
        <v>237288.42</v>
      </c>
      <c r="F32" s="107">
        <v>261906.64661500003</v>
      </c>
      <c r="G32" s="107">
        <v>254425.16438899998</v>
      </c>
      <c r="H32" s="107">
        <v>263046.09705400001</v>
      </c>
      <c r="I32" s="107">
        <v>272002.16609499999</v>
      </c>
      <c r="J32" s="107">
        <v>387601.52547699999</v>
      </c>
      <c r="K32" s="107">
        <v>399434.74359100003</v>
      </c>
    </row>
    <row r="33" spans="1:11">
      <c r="A33" s="92" t="s">
        <v>1473</v>
      </c>
      <c r="B33" s="92" t="s">
        <v>1742</v>
      </c>
      <c r="C33" s="106">
        <v>276000</v>
      </c>
      <c r="D33" s="107">
        <v>501822.97</v>
      </c>
      <c r="E33" s="107">
        <v>444426.74</v>
      </c>
      <c r="F33" s="107">
        <v>522145.87887100002</v>
      </c>
      <c r="G33" s="107">
        <v>628971.06381199998</v>
      </c>
      <c r="H33" s="107">
        <v>770328.72864899994</v>
      </c>
      <c r="I33" s="107">
        <v>907218.40863299998</v>
      </c>
      <c r="J33" s="107">
        <v>1256876.302317</v>
      </c>
      <c r="K33" s="107">
        <v>1963922.462691</v>
      </c>
    </row>
    <row r="34" spans="1:11">
      <c r="A34" s="92" t="s">
        <v>1475</v>
      </c>
      <c r="B34" s="92" t="s">
        <v>1743</v>
      </c>
      <c r="C34" s="106">
        <v>286833</v>
      </c>
      <c r="D34" s="107">
        <v>417394.14</v>
      </c>
      <c r="E34" s="107">
        <v>455281.18</v>
      </c>
      <c r="F34" s="107">
        <v>460816.367524</v>
      </c>
      <c r="G34" s="107">
        <v>477023.649232</v>
      </c>
      <c r="H34" s="107">
        <v>440432.38258100004</v>
      </c>
      <c r="I34" s="107">
        <v>400939.84716599999</v>
      </c>
      <c r="J34" s="107">
        <v>353900.68556799996</v>
      </c>
      <c r="K34" s="107">
        <v>422419.76173400006</v>
      </c>
    </row>
    <row r="35" spans="1:11">
      <c r="A35" s="63" t="s">
        <v>116</v>
      </c>
      <c r="B35" s="92" t="s">
        <v>1744</v>
      </c>
      <c r="C35" s="106">
        <v>482104</v>
      </c>
      <c r="D35" s="107">
        <v>1124739.82</v>
      </c>
      <c r="E35" s="107">
        <v>1070257.0900000001</v>
      </c>
      <c r="F35" s="107">
        <v>1328448.0433780001</v>
      </c>
      <c r="G35" s="107">
        <v>2016319.215116</v>
      </c>
      <c r="H35" s="107">
        <v>1709849.7820020001</v>
      </c>
      <c r="I35" s="107">
        <v>2358948.6315680002</v>
      </c>
      <c r="J35" s="107">
        <v>2750647.3863969999</v>
      </c>
      <c r="K35" s="107">
        <v>3649383.5715099997</v>
      </c>
    </row>
    <row r="36" spans="1:11">
      <c r="A36" s="63" t="s">
        <v>117</v>
      </c>
      <c r="B36" s="92" t="s">
        <v>1745</v>
      </c>
      <c r="C36" s="106">
        <v>17741</v>
      </c>
      <c r="D36" s="107">
        <v>94059.28</v>
      </c>
      <c r="E36" s="107">
        <v>9423.41</v>
      </c>
      <c r="F36" s="107">
        <v>9969.5206159999998</v>
      </c>
      <c r="G36" s="107">
        <v>26996.030262</v>
      </c>
      <c r="H36" s="107">
        <v>17661.817445000001</v>
      </c>
      <c r="I36" s="107">
        <v>41361.647508999995</v>
      </c>
      <c r="J36" s="107">
        <v>56377.204749000004</v>
      </c>
      <c r="K36" s="107">
        <v>25238.279628</v>
      </c>
    </row>
    <row r="37" spans="1:11">
      <c r="A37" s="92" t="s">
        <v>1479</v>
      </c>
      <c r="B37" s="92" t="s">
        <v>1746</v>
      </c>
      <c r="C37" s="106"/>
      <c r="D37" s="107">
        <v>10006.64</v>
      </c>
      <c r="E37" s="107">
        <v>8535.26</v>
      </c>
      <c r="F37" s="107">
        <v>7327.2503010000009</v>
      </c>
      <c r="G37" s="107">
        <v>35602.268672000006</v>
      </c>
      <c r="H37" s="107">
        <v>5556.2689129999999</v>
      </c>
      <c r="I37" s="107">
        <v>32650.955537000002</v>
      </c>
      <c r="J37" s="107">
        <v>34583.825086000004</v>
      </c>
      <c r="K37" s="107">
        <v>5666.1444130000009</v>
      </c>
    </row>
    <row r="38" spans="1:11">
      <c r="A38" s="92"/>
      <c r="B38" s="92" t="s">
        <v>38</v>
      </c>
      <c r="C38" s="106"/>
      <c r="D38" s="107"/>
      <c r="E38" s="107"/>
      <c r="F38" s="107"/>
      <c r="G38" s="107"/>
      <c r="H38" s="107"/>
      <c r="I38" s="107"/>
      <c r="J38" s="107"/>
      <c r="K38" s="107"/>
    </row>
    <row r="39" spans="1:11">
      <c r="A39" s="63" t="s">
        <v>118</v>
      </c>
      <c r="B39" s="92" t="s">
        <v>1747</v>
      </c>
      <c r="C39" s="106">
        <v>296594</v>
      </c>
      <c r="D39" s="107">
        <v>357059.29</v>
      </c>
      <c r="E39" s="107">
        <v>553479.49</v>
      </c>
      <c r="F39" s="107">
        <v>395658.06766900001</v>
      </c>
      <c r="G39" s="107">
        <v>621884.41813200002</v>
      </c>
      <c r="H39" s="107">
        <v>383158.09181399998</v>
      </c>
      <c r="I39" s="107">
        <v>794409.8048729999</v>
      </c>
      <c r="J39" s="107">
        <v>681453.47051000001</v>
      </c>
      <c r="K39" s="107">
        <v>540187.87542399997</v>
      </c>
    </row>
    <row r="40" spans="1:11">
      <c r="A40" s="63" t="s">
        <v>119</v>
      </c>
      <c r="B40" s="92" t="s">
        <v>1748</v>
      </c>
      <c r="C40" s="106">
        <v>104150</v>
      </c>
      <c r="D40" s="107">
        <v>190823.27</v>
      </c>
      <c r="E40" s="107">
        <v>259323.16</v>
      </c>
      <c r="F40" s="107">
        <v>303878.331962</v>
      </c>
      <c r="G40" s="107">
        <v>435313.34176800004</v>
      </c>
      <c r="H40" s="107">
        <v>545976.94351200003</v>
      </c>
      <c r="I40" s="107">
        <v>547393.13121800008</v>
      </c>
      <c r="J40" s="107">
        <v>678329.53848700004</v>
      </c>
      <c r="K40" s="107">
        <v>1112437.9865899999</v>
      </c>
    </row>
    <row r="41" spans="1:11">
      <c r="A41" s="63" t="s">
        <v>120</v>
      </c>
      <c r="B41" s="92" t="s">
        <v>1749</v>
      </c>
      <c r="C41" s="106">
        <v>620</v>
      </c>
      <c r="D41" s="107">
        <v>10488.45</v>
      </c>
      <c r="E41" s="107">
        <v>5361.42</v>
      </c>
      <c r="F41" s="107">
        <v>6560.47</v>
      </c>
      <c r="G41" s="107">
        <v>20355.794900000001</v>
      </c>
      <c r="H41" s="107">
        <v>17806.108700000001</v>
      </c>
      <c r="I41" s="107">
        <v>77190.755000000005</v>
      </c>
      <c r="J41" s="107">
        <v>136483.36811099999</v>
      </c>
      <c r="K41" s="107">
        <v>96742.771307000003</v>
      </c>
    </row>
    <row r="42" spans="1:11">
      <c r="A42" s="63" t="s">
        <v>121</v>
      </c>
      <c r="B42" s="92" t="s">
        <v>1750</v>
      </c>
      <c r="C42" s="106">
        <v>187742</v>
      </c>
      <c r="D42" s="107">
        <v>159174.54999999999</v>
      </c>
      <c r="E42" s="107">
        <v>82747.44</v>
      </c>
      <c r="F42" s="107">
        <v>97496.433245000007</v>
      </c>
      <c r="G42" s="107">
        <v>50547.026618000004</v>
      </c>
      <c r="H42" s="107">
        <v>102468.70714</v>
      </c>
      <c r="I42" s="107">
        <v>108826.777051</v>
      </c>
      <c r="J42" s="107">
        <v>117144.34518699998</v>
      </c>
      <c r="K42" s="107">
        <v>454778.5282939999</v>
      </c>
    </row>
    <row r="43" spans="1:11">
      <c r="A43" s="92" t="s">
        <v>1485</v>
      </c>
      <c r="B43" s="92" t="s">
        <v>1751</v>
      </c>
      <c r="C43" s="106"/>
      <c r="D43" s="107"/>
      <c r="E43" s="107"/>
      <c r="F43" s="107"/>
      <c r="G43" s="107"/>
      <c r="H43" s="107"/>
      <c r="I43" s="107"/>
      <c r="J43" s="107"/>
      <c r="K43" s="107"/>
    </row>
    <row r="44" spans="1:11">
      <c r="A44" s="92"/>
      <c r="B44" s="92" t="s">
        <v>38</v>
      </c>
      <c r="C44" s="106"/>
      <c r="D44" s="107"/>
      <c r="E44" s="107"/>
      <c r="F44" s="107"/>
      <c r="G44" s="107"/>
      <c r="H44" s="107"/>
      <c r="I44" s="107"/>
      <c r="J44" s="107"/>
      <c r="K44" s="107"/>
    </row>
    <row r="45" spans="1:11">
      <c r="A45" s="92" t="s">
        <v>2184</v>
      </c>
      <c r="B45" s="92" t="s">
        <v>1752</v>
      </c>
      <c r="C45" s="106">
        <v>92560</v>
      </c>
      <c r="D45" s="107">
        <v>188976.93</v>
      </c>
      <c r="E45" s="107">
        <v>179484.59</v>
      </c>
      <c r="F45" s="107">
        <v>301710.38315000001</v>
      </c>
      <c r="G45" s="107">
        <v>438300.45301699999</v>
      </c>
      <c r="H45" s="107">
        <v>698074.10555900005</v>
      </c>
      <c r="I45" s="107">
        <v>1024140.2161549999</v>
      </c>
      <c r="J45" s="107">
        <v>2153663.5718</v>
      </c>
      <c r="K45" s="107">
        <v>3348152.6174999997</v>
      </c>
    </row>
    <row r="46" spans="1:11">
      <c r="A46" s="63" t="s">
        <v>122</v>
      </c>
      <c r="B46" s="92" t="s">
        <v>1753</v>
      </c>
      <c r="C46" s="106">
        <v>26413</v>
      </c>
      <c r="D46" s="107">
        <v>172736.43</v>
      </c>
      <c r="E46" s="107">
        <v>214534.27</v>
      </c>
      <c r="F46" s="107">
        <v>262107.13937399999</v>
      </c>
      <c r="G46" s="107">
        <v>297560.450365</v>
      </c>
      <c r="H46" s="107">
        <v>356286.93285100005</v>
      </c>
      <c r="I46" s="107">
        <v>430845.02628500003</v>
      </c>
      <c r="J46" s="107">
        <v>526385.94095700001</v>
      </c>
      <c r="K46" s="107">
        <v>730619.01801600005</v>
      </c>
    </row>
    <row r="47" spans="1:11">
      <c r="A47" s="63" t="s">
        <v>1489</v>
      </c>
      <c r="B47" s="92" t="s">
        <v>1754</v>
      </c>
      <c r="C47" s="106"/>
      <c r="D47" s="107">
        <v>11811.6</v>
      </c>
      <c r="E47" s="107">
        <v>24665.26</v>
      </c>
      <c r="F47" s="107">
        <v>53016.753535000003</v>
      </c>
      <c r="G47" s="107">
        <v>77032.606387000007</v>
      </c>
      <c r="H47" s="107">
        <v>84967.213629999998</v>
      </c>
      <c r="I47" s="107">
        <v>114050.79249000001</v>
      </c>
      <c r="J47" s="107">
        <v>168442.837184</v>
      </c>
      <c r="K47" s="107">
        <v>192989.194013</v>
      </c>
    </row>
    <row r="48" spans="1:11">
      <c r="A48" s="63" t="s">
        <v>123</v>
      </c>
      <c r="B48" s="92" t="s">
        <v>1755</v>
      </c>
      <c r="C48" s="106">
        <v>6402</v>
      </c>
      <c r="D48" s="107">
        <v>14131.03</v>
      </c>
      <c r="E48" s="107">
        <v>5349.37</v>
      </c>
      <c r="F48" s="107">
        <v>6640.6884900000005</v>
      </c>
      <c r="G48" s="107">
        <v>8897.5985000000001</v>
      </c>
      <c r="H48" s="107">
        <v>8982.2857999999997</v>
      </c>
      <c r="I48" s="107">
        <v>9971.9827000000005</v>
      </c>
      <c r="J48" s="107">
        <v>39446.588600000003</v>
      </c>
      <c r="K48" s="107">
        <v>29135.4692</v>
      </c>
    </row>
    <row r="49" spans="1:11">
      <c r="A49" s="92" t="s">
        <v>1492</v>
      </c>
      <c r="B49" s="92" t="s">
        <v>1756</v>
      </c>
      <c r="C49" s="106">
        <v>66168</v>
      </c>
      <c r="D49" s="107">
        <v>80029.259999999995</v>
      </c>
      <c r="E49" s="107">
        <v>76084.17</v>
      </c>
      <c r="F49" s="107">
        <v>71724.422112</v>
      </c>
      <c r="G49" s="107">
        <v>73963.182285000003</v>
      </c>
      <c r="H49" s="107">
        <v>12077.670445</v>
      </c>
      <c r="I49" s="107">
        <v>45187.697688</v>
      </c>
      <c r="J49" s="107">
        <v>43782.692106000002</v>
      </c>
      <c r="K49" s="107">
        <v>53852.625154000001</v>
      </c>
    </row>
    <row r="50" spans="1:11">
      <c r="A50" s="92"/>
      <c r="B50" s="92" t="s">
        <v>38</v>
      </c>
      <c r="C50" s="106"/>
      <c r="D50" s="107"/>
      <c r="E50" s="107"/>
      <c r="F50" s="107"/>
      <c r="G50" s="107"/>
      <c r="H50" s="107"/>
      <c r="I50" s="107"/>
      <c r="J50" s="107"/>
      <c r="K50" s="107"/>
    </row>
    <row r="51" spans="1:11">
      <c r="A51" s="92" t="s">
        <v>1761</v>
      </c>
      <c r="B51" s="92" t="s">
        <v>1767</v>
      </c>
      <c r="C51" s="106"/>
      <c r="D51" s="107"/>
      <c r="E51" s="107">
        <v>15557</v>
      </c>
      <c r="F51" s="107">
        <v>24307.713</v>
      </c>
      <c r="G51" s="107">
        <v>49309.066106999999</v>
      </c>
      <c r="H51" s="107">
        <v>124063.07</v>
      </c>
      <c r="I51" s="107">
        <v>126750.439143</v>
      </c>
      <c r="J51" s="107">
        <v>249755.92446199997</v>
      </c>
      <c r="K51" s="107">
        <v>353196.89554699999</v>
      </c>
    </row>
    <row r="52" spans="1:11">
      <c r="A52" s="92"/>
      <c r="B52" s="92" t="s">
        <v>1768</v>
      </c>
      <c r="C52" s="106"/>
      <c r="D52" s="107"/>
      <c r="E52" s="107"/>
      <c r="F52" s="107"/>
      <c r="G52" s="107"/>
      <c r="H52" s="107"/>
      <c r="I52" s="107"/>
      <c r="J52" s="107"/>
      <c r="K52" s="107"/>
    </row>
    <row r="53" spans="1:11">
      <c r="A53" s="92" t="s">
        <v>1758</v>
      </c>
      <c r="B53" s="92" t="s">
        <v>1496</v>
      </c>
      <c r="C53" s="106"/>
      <c r="D53" s="107"/>
      <c r="E53" s="107">
        <v>732342</v>
      </c>
      <c r="F53" s="107">
        <v>1044978.686632</v>
      </c>
      <c r="G53" s="107">
        <v>1373365.8021520001</v>
      </c>
      <c r="H53" s="107">
        <v>1660227.3232219999</v>
      </c>
      <c r="I53" s="107">
        <v>2645233.7520560003</v>
      </c>
      <c r="J53" s="107">
        <v>2747737.5353060002</v>
      </c>
      <c r="K53" s="107">
        <v>5606533.769483</v>
      </c>
    </row>
    <row r="54" spans="1:11" ht="14.25" thickBot="1">
      <c r="A54" s="98"/>
      <c r="B54" s="99" t="s">
        <v>38</v>
      </c>
      <c r="C54" s="122"/>
      <c r="D54" s="124"/>
      <c r="E54" s="123"/>
      <c r="F54" s="123"/>
      <c r="G54" s="123"/>
      <c r="H54" s="123"/>
      <c r="I54" s="123"/>
      <c r="J54" s="123"/>
      <c r="K54" s="123"/>
    </row>
  </sheetData>
  <mergeCells count="3">
    <mergeCell ref="A1:K1"/>
    <mergeCell ref="A2:K2"/>
    <mergeCell ref="J4:K4"/>
  </mergeCells>
  <phoneticPr fontId="2" type="noConversion"/>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workbookViewId="0">
      <selection sqref="A1:L1"/>
    </sheetView>
  </sheetViews>
  <sheetFormatPr defaultRowHeight="13.5"/>
  <cols>
    <col min="1" max="1" width="8.25" style="2" customWidth="1"/>
    <col min="2" max="2" width="13.5" style="2" customWidth="1"/>
    <col min="3" max="16384" width="9" style="2"/>
  </cols>
  <sheetData>
    <row r="1" spans="1:11" ht="18.75">
      <c r="A1" s="74" t="s">
        <v>1807</v>
      </c>
      <c r="B1" s="74"/>
      <c r="C1" s="74"/>
      <c r="D1" s="74"/>
      <c r="E1" s="74"/>
      <c r="F1" s="74"/>
      <c r="G1" s="74"/>
      <c r="H1" s="74"/>
      <c r="I1" s="74"/>
      <c r="J1" s="74"/>
      <c r="K1" s="74"/>
    </row>
    <row r="2" spans="1:11" ht="18.75">
      <c r="A2" s="74" t="s">
        <v>1770</v>
      </c>
      <c r="B2" s="74"/>
      <c r="C2" s="74"/>
      <c r="D2" s="74"/>
      <c r="E2" s="74"/>
      <c r="F2" s="74"/>
      <c r="G2" s="74"/>
      <c r="H2" s="74"/>
      <c r="I2" s="74"/>
      <c r="J2" s="74"/>
      <c r="K2" s="74"/>
    </row>
    <row r="3" spans="1:11" ht="18.75">
      <c r="A3" s="110"/>
      <c r="B3" s="110"/>
      <c r="C3" s="110"/>
      <c r="D3" s="110"/>
      <c r="E3" s="110"/>
      <c r="F3" s="110"/>
      <c r="G3" s="110"/>
      <c r="H3" s="110"/>
      <c r="I3" s="110"/>
      <c r="J3" s="110"/>
      <c r="K3" s="110"/>
    </row>
    <row r="4" spans="1:11" ht="14.25" thickBot="1">
      <c r="A4" s="76" t="s">
        <v>106</v>
      </c>
      <c r="B4" s="77"/>
      <c r="C4" s="112"/>
      <c r="D4" s="78"/>
      <c r="E4" s="78"/>
      <c r="F4" s="112"/>
      <c r="G4" s="112"/>
      <c r="H4" s="112"/>
      <c r="I4" s="112"/>
      <c r="J4" s="79" t="s">
        <v>1071</v>
      </c>
      <c r="K4" s="79"/>
    </row>
    <row r="5" spans="1:11">
      <c r="A5" s="113" t="s">
        <v>1760</v>
      </c>
      <c r="B5" s="113" t="s">
        <v>1718</v>
      </c>
      <c r="C5" s="114">
        <v>2000</v>
      </c>
      <c r="D5" s="114">
        <v>2005</v>
      </c>
      <c r="E5" s="114">
        <v>2006</v>
      </c>
      <c r="F5" s="114">
        <v>2007</v>
      </c>
      <c r="G5" s="114">
        <v>2008</v>
      </c>
      <c r="H5" s="114">
        <v>2009</v>
      </c>
      <c r="I5" s="114">
        <v>2010</v>
      </c>
      <c r="J5" s="114">
        <v>2011</v>
      </c>
      <c r="K5" s="114">
        <v>2012</v>
      </c>
    </row>
    <row r="6" spans="1:11">
      <c r="A6" s="89"/>
      <c r="B6" s="89"/>
      <c r="C6" s="115"/>
      <c r="D6" s="116"/>
      <c r="E6" s="116"/>
      <c r="F6" s="116"/>
      <c r="G6" s="116"/>
      <c r="H6" s="116"/>
      <c r="I6" s="116"/>
      <c r="J6" s="116"/>
      <c r="K6" s="116"/>
    </row>
    <row r="7" spans="1:11">
      <c r="A7" s="92" t="s">
        <v>1269</v>
      </c>
      <c r="B7" s="93" t="s">
        <v>1771</v>
      </c>
      <c r="C7" s="117">
        <v>241008</v>
      </c>
      <c r="D7" s="118">
        <v>265010</v>
      </c>
      <c r="E7" s="118" t="s">
        <v>1772</v>
      </c>
      <c r="F7" s="118">
        <v>220868</v>
      </c>
      <c r="G7" s="118">
        <v>226343</v>
      </c>
      <c r="H7" s="118">
        <v>213752</v>
      </c>
      <c r="I7" s="118">
        <v>229601</v>
      </c>
      <c r="J7" s="118">
        <v>256428</v>
      </c>
      <c r="K7" s="118">
        <v>282242</v>
      </c>
    </row>
    <row r="8" spans="1:11">
      <c r="A8" s="92"/>
      <c r="B8" s="93" t="s">
        <v>1271</v>
      </c>
      <c r="C8" s="117"/>
      <c r="D8" s="118"/>
      <c r="E8" s="118"/>
      <c r="F8" s="118"/>
      <c r="G8" s="118"/>
      <c r="H8" s="118"/>
      <c r="I8" s="118"/>
      <c r="J8" s="120"/>
      <c r="K8" s="120"/>
    </row>
    <row r="9" spans="1:11">
      <c r="A9" s="63" t="s">
        <v>108</v>
      </c>
      <c r="B9" s="92" t="s">
        <v>1773</v>
      </c>
      <c r="C9" s="96">
        <f t="shared" ref="C9:K9" si="0">C14+C15+C16+C24+C25+C26+C28+C30+C35+C37</f>
        <v>151815</v>
      </c>
      <c r="D9" s="97">
        <f t="shared" si="0"/>
        <v>173205</v>
      </c>
      <c r="E9" s="97">
        <f t="shared" si="0"/>
        <v>134370</v>
      </c>
      <c r="F9" s="97">
        <f t="shared" si="0"/>
        <v>139293</v>
      </c>
      <c r="G9" s="97">
        <f t="shared" si="0"/>
        <v>140503</v>
      </c>
      <c r="H9" s="97">
        <f t="shared" si="0"/>
        <v>131410</v>
      </c>
      <c r="I9" s="97">
        <f t="shared" si="0"/>
        <v>141227</v>
      </c>
      <c r="J9" s="97">
        <f t="shared" si="0"/>
        <v>157529</v>
      </c>
      <c r="K9" s="97">
        <f t="shared" si="0"/>
        <v>173601</v>
      </c>
    </row>
    <row r="10" spans="1:11">
      <c r="A10" s="63" t="s">
        <v>291</v>
      </c>
      <c r="B10" s="92" t="s">
        <v>1723</v>
      </c>
      <c r="C10" s="96">
        <f t="shared" ref="C10:K10" si="1">C17+C27+C29+C32+C33+C34</f>
        <v>41206</v>
      </c>
      <c r="D10" s="97">
        <f t="shared" si="1"/>
        <v>42698</v>
      </c>
      <c r="E10" s="97">
        <f t="shared" si="1"/>
        <v>25185</v>
      </c>
      <c r="F10" s="97">
        <f t="shared" si="1"/>
        <v>28209</v>
      </c>
      <c r="G10" s="97">
        <f t="shared" si="1"/>
        <v>28491</v>
      </c>
      <c r="H10" s="97">
        <f t="shared" si="1"/>
        <v>26975</v>
      </c>
      <c r="I10" s="97">
        <f t="shared" si="1"/>
        <v>27844</v>
      </c>
      <c r="J10" s="97">
        <f t="shared" si="1"/>
        <v>31362</v>
      </c>
      <c r="K10" s="97">
        <f t="shared" si="1"/>
        <v>35249</v>
      </c>
    </row>
    <row r="11" spans="1:11">
      <c r="A11" s="63" t="s">
        <v>292</v>
      </c>
      <c r="B11" s="92" t="s">
        <v>1724</v>
      </c>
      <c r="C11" s="96">
        <f t="shared" ref="C11:K11" si="2">C18+C36+C39+C40+C41+C42+C43+C45+C46+C47+C48+C49</f>
        <v>23905</v>
      </c>
      <c r="D11" s="97">
        <f t="shared" si="2"/>
        <v>26203</v>
      </c>
      <c r="E11" s="97">
        <f t="shared" si="2"/>
        <v>24072</v>
      </c>
      <c r="F11" s="97">
        <f t="shared" si="2"/>
        <v>28046</v>
      </c>
      <c r="G11" s="97">
        <f t="shared" si="2"/>
        <v>28978</v>
      </c>
      <c r="H11" s="97">
        <f t="shared" si="2"/>
        <v>28971</v>
      </c>
      <c r="I11" s="97">
        <f t="shared" si="2"/>
        <v>34011</v>
      </c>
      <c r="J11" s="97">
        <f t="shared" si="2"/>
        <v>40509</v>
      </c>
      <c r="K11" s="97">
        <f t="shared" si="2"/>
        <v>47414</v>
      </c>
    </row>
    <row r="12" spans="1:11">
      <c r="A12" s="51" t="s">
        <v>293</v>
      </c>
      <c r="B12" s="51" t="s">
        <v>1725</v>
      </c>
      <c r="C12" s="96">
        <f t="shared" ref="C12:K12" si="3">SUM(C20:C22)</f>
        <v>23279</v>
      </c>
      <c r="D12" s="97">
        <f t="shared" si="3"/>
        <v>19647</v>
      </c>
      <c r="E12" s="97">
        <f t="shared" si="3"/>
        <v>17549</v>
      </c>
      <c r="F12" s="97">
        <f t="shared" si="3"/>
        <v>18550</v>
      </c>
      <c r="G12" s="97">
        <f t="shared" si="3"/>
        <v>20766</v>
      </c>
      <c r="H12" s="97">
        <f t="shared" si="3"/>
        <v>18839</v>
      </c>
      <c r="I12" s="97">
        <f t="shared" si="3"/>
        <v>19044</v>
      </c>
      <c r="J12" s="97">
        <f t="shared" si="3"/>
        <v>20758</v>
      </c>
      <c r="K12" s="97">
        <f t="shared" si="3"/>
        <v>20605</v>
      </c>
    </row>
    <row r="13" spans="1:11">
      <c r="A13" s="92"/>
      <c r="B13" s="92" t="s">
        <v>38</v>
      </c>
      <c r="C13" s="119"/>
      <c r="D13" s="120"/>
      <c r="E13" s="120"/>
      <c r="F13" s="120"/>
      <c r="G13" s="120"/>
      <c r="H13" s="120"/>
      <c r="I13" s="120"/>
      <c r="J13" s="120"/>
      <c r="K13" s="120"/>
    </row>
    <row r="14" spans="1:11">
      <c r="A14" s="92" t="s">
        <v>39</v>
      </c>
      <c r="B14" s="92" t="s">
        <v>1774</v>
      </c>
      <c r="C14" s="119">
        <v>16998</v>
      </c>
      <c r="D14" s="120">
        <v>24206</v>
      </c>
      <c r="E14" s="120">
        <v>30782</v>
      </c>
      <c r="F14" s="120">
        <v>31728</v>
      </c>
      <c r="G14" s="120">
        <v>32583</v>
      </c>
      <c r="H14" s="120">
        <v>32341</v>
      </c>
      <c r="I14" s="120">
        <v>33370</v>
      </c>
      <c r="J14" s="120">
        <v>36021</v>
      </c>
      <c r="K14" s="120">
        <v>43513</v>
      </c>
    </row>
    <row r="15" spans="1:11">
      <c r="A15" s="92" t="s">
        <v>990</v>
      </c>
      <c r="B15" s="92" t="s">
        <v>1775</v>
      </c>
      <c r="C15" s="119">
        <v>6297</v>
      </c>
      <c r="D15" s="120">
        <v>8719</v>
      </c>
      <c r="E15" s="120">
        <v>8105</v>
      </c>
      <c r="F15" s="120">
        <v>6811</v>
      </c>
      <c r="G15" s="120">
        <v>7285</v>
      </c>
      <c r="H15" s="120">
        <v>7246</v>
      </c>
      <c r="I15" s="120">
        <v>7291</v>
      </c>
      <c r="J15" s="120">
        <v>8750</v>
      </c>
      <c r="K15" s="120">
        <v>9084</v>
      </c>
    </row>
    <row r="16" spans="1:11">
      <c r="A16" s="92" t="s">
        <v>991</v>
      </c>
      <c r="B16" s="92" t="s">
        <v>1776</v>
      </c>
      <c r="C16" s="119">
        <v>5230</v>
      </c>
      <c r="D16" s="120">
        <v>5719</v>
      </c>
      <c r="E16" s="120">
        <v>5495</v>
      </c>
      <c r="F16" s="120">
        <v>5222</v>
      </c>
      <c r="G16" s="120">
        <v>5683</v>
      </c>
      <c r="H16" s="120">
        <v>5420</v>
      </c>
      <c r="I16" s="120">
        <v>5664</v>
      </c>
      <c r="J16" s="120">
        <v>5871</v>
      </c>
      <c r="K16" s="120">
        <v>6071</v>
      </c>
    </row>
    <row r="17" spans="1:11">
      <c r="A17" s="92" t="s">
        <v>992</v>
      </c>
      <c r="B17" s="92" t="s">
        <v>1777</v>
      </c>
      <c r="C17" s="119">
        <v>1693</v>
      </c>
      <c r="D17" s="120">
        <v>2112</v>
      </c>
      <c r="E17" s="120">
        <v>2220</v>
      </c>
      <c r="F17" s="120">
        <v>2208</v>
      </c>
      <c r="G17" s="120">
        <v>2493</v>
      </c>
      <c r="H17" s="120">
        <v>2372</v>
      </c>
      <c r="I17" s="120">
        <v>2627</v>
      </c>
      <c r="J17" s="120">
        <v>3222</v>
      </c>
      <c r="K17" s="120">
        <v>3225</v>
      </c>
    </row>
    <row r="18" spans="1:11">
      <c r="A18" s="63" t="s">
        <v>110</v>
      </c>
      <c r="B18" s="92" t="s">
        <v>1778</v>
      </c>
      <c r="C18" s="119">
        <v>3907</v>
      </c>
      <c r="D18" s="120">
        <v>2426</v>
      </c>
      <c r="E18" s="120">
        <v>2317</v>
      </c>
      <c r="F18" s="120">
        <v>2240</v>
      </c>
      <c r="G18" s="120">
        <v>2565</v>
      </c>
      <c r="H18" s="120">
        <v>2398</v>
      </c>
      <c r="I18" s="120">
        <v>2901</v>
      </c>
      <c r="J18" s="120">
        <v>3399</v>
      </c>
      <c r="K18" s="120">
        <v>3428</v>
      </c>
    </row>
    <row r="19" spans="1:11">
      <c r="A19" s="92"/>
      <c r="B19" s="92" t="s">
        <v>38</v>
      </c>
      <c r="C19" s="119"/>
      <c r="D19" s="120"/>
      <c r="E19" s="120"/>
      <c r="F19" s="120"/>
      <c r="G19" s="120"/>
      <c r="H19" s="120"/>
      <c r="I19" s="120"/>
      <c r="J19" s="120"/>
      <c r="K19" s="120"/>
    </row>
    <row r="20" spans="1:11">
      <c r="A20" s="63" t="s">
        <v>111</v>
      </c>
      <c r="B20" s="92" t="s">
        <v>1779</v>
      </c>
      <c r="C20" s="119">
        <v>9631</v>
      </c>
      <c r="D20" s="120">
        <v>12677</v>
      </c>
      <c r="E20" s="120">
        <v>10927</v>
      </c>
      <c r="F20" s="120">
        <v>12462</v>
      </c>
      <c r="G20" s="120">
        <v>14242</v>
      </c>
      <c r="H20" s="120">
        <v>12576</v>
      </c>
      <c r="I20" s="120">
        <v>12691</v>
      </c>
      <c r="J20" s="120">
        <v>14573</v>
      </c>
      <c r="K20" s="120">
        <v>13769</v>
      </c>
    </row>
    <row r="21" spans="1:11">
      <c r="A21" s="63" t="s">
        <v>112</v>
      </c>
      <c r="B21" s="92" t="s">
        <v>1780</v>
      </c>
      <c r="C21" s="119">
        <v>5257</v>
      </c>
      <c r="D21" s="120">
        <v>3655</v>
      </c>
      <c r="E21" s="120">
        <v>3946</v>
      </c>
      <c r="F21" s="120">
        <v>3595</v>
      </c>
      <c r="G21" s="120">
        <v>3859</v>
      </c>
      <c r="H21" s="120">
        <v>3419</v>
      </c>
      <c r="I21" s="120">
        <v>3529</v>
      </c>
      <c r="J21" s="120">
        <v>3200</v>
      </c>
      <c r="K21" s="120">
        <v>3226</v>
      </c>
    </row>
    <row r="22" spans="1:11">
      <c r="A22" s="63" t="s">
        <v>113</v>
      </c>
      <c r="B22" s="92" t="s">
        <v>1781</v>
      </c>
      <c r="C22" s="119">
        <v>8391</v>
      </c>
      <c r="D22" s="120">
        <v>3315</v>
      </c>
      <c r="E22" s="120">
        <v>2676</v>
      </c>
      <c r="F22" s="120">
        <v>2493</v>
      </c>
      <c r="G22" s="120">
        <v>2665</v>
      </c>
      <c r="H22" s="120">
        <v>2844</v>
      </c>
      <c r="I22" s="120">
        <v>2824</v>
      </c>
      <c r="J22" s="120">
        <v>2985</v>
      </c>
      <c r="K22" s="120">
        <v>3610</v>
      </c>
    </row>
    <row r="23" spans="1:11">
      <c r="A23" s="92"/>
      <c r="B23" s="92" t="s">
        <v>38</v>
      </c>
      <c r="C23" s="119"/>
      <c r="D23" s="120"/>
      <c r="E23" s="120"/>
      <c r="F23" s="120"/>
      <c r="G23" s="120"/>
      <c r="H23" s="120"/>
      <c r="I23" s="120"/>
      <c r="J23" s="120"/>
      <c r="K23" s="120"/>
    </row>
    <row r="24" spans="1:11">
      <c r="A24" s="92" t="s">
        <v>1463</v>
      </c>
      <c r="B24" s="92" t="s">
        <v>1782</v>
      </c>
      <c r="C24" s="119">
        <v>21036</v>
      </c>
      <c r="D24" s="120">
        <v>28606</v>
      </c>
      <c r="E24" s="120">
        <v>24998</v>
      </c>
      <c r="F24" s="120">
        <v>24740</v>
      </c>
      <c r="G24" s="120">
        <v>25735</v>
      </c>
      <c r="H24" s="120">
        <v>24180</v>
      </c>
      <c r="I24" s="120">
        <v>24162</v>
      </c>
      <c r="J24" s="120">
        <v>27158</v>
      </c>
      <c r="K24" s="120">
        <v>27857</v>
      </c>
    </row>
    <row r="25" spans="1:11">
      <c r="A25" s="63" t="s">
        <v>114</v>
      </c>
      <c r="B25" s="92" t="s">
        <v>1783</v>
      </c>
      <c r="C25" s="119">
        <v>25957</v>
      </c>
      <c r="D25" s="120">
        <v>22675</v>
      </c>
      <c r="E25" s="120">
        <v>12696</v>
      </c>
      <c r="F25" s="120">
        <v>16024</v>
      </c>
      <c r="G25" s="120">
        <v>15556</v>
      </c>
      <c r="H25" s="120">
        <v>14771</v>
      </c>
      <c r="I25" s="120">
        <v>19463</v>
      </c>
      <c r="J25" s="120">
        <v>23772</v>
      </c>
      <c r="K25" s="120">
        <v>27594</v>
      </c>
    </row>
    <row r="26" spans="1:11">
      <c r="A26" s="92" t="s">
        <v>993</v>
      </c>
      <c r="B26" s="92" t="s">
        <v>1784</v>
      </c>
      <c r="C26" s="119">
        <v>29197</v>
      </c>
      <c r="D26" s="120">
        <v>23639</v>
      </c>
      <c r="E26" s="120">
        <v>19853</v>
      </c>
      <c r="F26" s="120">
        <v>18770</v>
      </c>
      <c r="G26" s="120">
        <v>19765</v>
      </c>
      <c r="H26" s="120">
        <v>15204</v>
      </c>
      <c r="I26" s="120">
        <v>15313</v>
      </c>
      <c r="J26" s="120">
        <v>16220</v>
      </c>
      <c r="K26" s="120">
        <v>16726</v>
      </c>
    </row>
    <row r="27" spans="1:11">
      <c r="A27" s="92" t="s">
        <v>994</v>
      </c>
      <c r="B27" s="92" t="s">
        <v>1785</v>
      </c>
      <c r="C27" s="119">
        <v>3276</v>
      </c>
      <c r="D27" s="120">
        <v>5299</v>
      </c>
      <c r="E27" s="120">
        <v>5226</v>
      </c>
      <c r="F27" s="120">
        <v>5052</v>
      </c>
      <c r="G27" s="120">
        <v>6078</v>
      </c>
      <c r="H27" s="120">
        <v>6389</v>
      </c>
      <c r="I27" s="120">
        <v>5318</v>
      </c>
      <c r="J27" s="120">
        <v>6073</v>
      </c>
      <c r="K27" s="120">
        <v>7393</v>
      </c>
    </row>
    <row r="28" spans="1:11">
      <c r="A28" s="92" t="s">
        <v>995</v>
      </c>
      <c r="B28" s="92" t="s">
        <v>1786</v>
      </c>
      <c r="C28" s="119">
        <v>6532</v>
      </c>
      <c r="D28" s="120">
        <v>7729</v>
      </c>
      <c r="E28" s="120">
        <v>6566</v>
      </c>
      <c r="F28" s="120">
        <v>5893</v>
      </c>
      <c r="G28" s="120">
        <v>6087</v>
      </c>
      <c r="H28" s="120">
        <v>5454</v>
      </c>
      <c r="I28" s="120">
        <v>5305</v>
      </c>
      <c r="J28" s="120">
        <v>5379</v>
      </c>
      <c r="K28" s="120">
        <v>6356</v>
      </c>
    </row>
    <row r="29" spans="1:11">
      <c r="A29" s="92" t="s">
        <v>996</v>
      </c>
      <c r="B29" s="92" t="s">
        <v>1787</v>
      </c>
      <c r="C29" s="119">
        <v>5772</v>
      </c>
      <c r="D29" s="120">
        <v>4014</v>
      </c>
      <c r="E29" s="120">
        <v>3025</v>
      </c>
      <c r="F29" s="120">
        <v>3367</v>
      </c>
      <c r="G29" s="120">
        <v>2774</v>
      </c>
      <c r="H29" s="120">
        <v>2648</v>
      </c>
      <c r="I29" s="120">
        <v>2774</v>
      </c>
      <c r="J29" s="120">
        <v>2716</v>
      </c>
      <c r="K29" s="120">
        <v>2916</v>
      </c>
    </row>
    <row r="30" spans="1:11">
      <c r="A30" s="63" t="s">
        <v>115</v>
      </c>
      <c r="B30" s="92" t="s">
        <v>1788</v>
      </c>
      <c r="C30" s="119">
        <v>30909</v>
      </c>
      <c r="D30" s="120">
        <v>34362</v>
      </c>
      <c r="E30" s="120">
        <v>8136</v>
      </c>
      <c r="F30" s="120">
        <v>9513</v>
      </c>
      <c r="G30" s="120">
        <v>9237</v>
      </c>
      <c r="H30" s="120">
        <v>9551</v>
      </c>
      <c r="I30" s="120">
        <v>9993</v>
      </c>
      <c r="J30" s="120">
        <v>11391</v>
      </c>
      <c r="K30" s="120">
        <v>13216</v>
      </c>
    </row>
    <row r="31" spans="1:11">
      <c r="A31" s="92"/>
      <c r="B31" s="92" t="s">
        <v>38</v>
      </c>
      <c r="C31" s="119"/>
      <c r="D31" s="120"/>
      <c r="E31" s="120"/>
      <c r="F31" s="120"/>
      <c r="G31" s="120"/>
      <c r="H31" s="120"/>
      <c r="I31" s="120"/>
      <c r="J31" s="120"/>
      <c r="K31" s="120"/>
    </row>
    <row r="32" spans="1:11">
      <c r="A32" s="92" t="s">
        <v>1471</v>
      </c>
      <c r="B32" s="92" t="s">
        <v>1789</v>
      </c>
      <c r="C32" s="119">
        <v>5312</v>
      </c>
      <c r="D32" s="120">
        <v>5382</v>
      </c>
      <c r="E32" s="120">
        <v>4439</v>
      </c>
      <c r="F32" s="120">
        <v>5009</v>
      </c>
      <c r="G32" s="120">
        <v>5560</v>
      </c>
      <c r="H32" s="120">
        <v>5070</v>
      </c>
      <c r="I32" s="120">
        <v>5410</v>
      </c>
      <c r="J32" s="120">
        <v>6298</v>
      </c>
      <c r="K32" s="120">
        <v>5680</v>
      </c>
    </row>
    <row r="33" spans="1:11">
      <c r="A33" s="92" t="s">
        <v>1473</v>
      </c>
      <c r="B33" s="92" t="s">
        <v>1790</v>
      </c>
      <c r="C33" s="119">
        <v>6166</v>
      </c>
      <c r="D33" s="120">
        <v>8419</v>
      </c>
      <c r="E33" s="120">
        <v>4898</v>
      </c>
      <c r="F33" s="120">
        <v>6609</v>
      </c>
      <c r="G33" s="120">
        <v>6256</v>
      </c>
      <c r="H33" s="120">
        <v>5415</v>
      </c>
      <c r="I33" s="120">
        <v>6591</v>
      </c>
      <c r="J33" s="120">
        <v>7289</v>
      </c>
      <c r="K33" s="120">
        <v>9616</v>
      </c>
    </row>
    <row r="34" spans="1:11">
      <c r="A34" s="92" t="s">
        <v>1475</v>
      </c>
      <c r="B34" s="92" t="s">
        <v>1791</v>
      </c>
      <c r="C34" s="119">
        <v>18987</v>
      </c>
      <c r="D34" s="120">
        <v>17472</v>
      </c>
      <c r="E34" s="120">
        <v>5377</v>
      </c>
      <c r="F34" s="120">
        <v>5964</v>
      </c>
      <c r="G34" s="120">
        <v>5330</v>
      </c>
      <c r="H34" s="120">
        <v>5081</v>
      </c>
      <c r="I34" s="120">
        <v>5124</v>
      </c>
      <c r="J34" s="120">
        <v>5764</v>
      </c>
      <c r="K34" s="120">
        <v>6419</v>
      </c>
    </row>
    <row r="35" spans="1:11">
      <c r="A35" s="63" t="s">
        <v>116</v>
      </c>
      <c r="B35" s="92" t="s">
        <v>1792</v>
      </c>
      <c r="C35" s="119">
        <v>9277</v>
      </c>
      <c r="D35" s="120">
        <v>16930</v>
      </c>
      <c r="E35" s="120">
        <v>17142</v>
      </c>
      <c r="F35" s="120">
        <v>19979</v>
      </c>
      <c r="G35" s="120">
        <v>17995</v>
      </c>
      <c r="H35" s="120">
        <v>16595</v>
      </c>
      <c r="I35" s="120">
        <v>19910</v>
      </c>
      <c r="J35" s="120">
        <v>21845</v>
      </c>
      <c r="K35" s="120">
        <v>22213</v>
      </c>
    </row>
    <row r="36" spans="1:11">
      <c r="A36" s="63" t="s">
        <v>117</v>
      </c>
      <c r="B36" s="92" t="s">
        <v>1793</v>
      </c>
      <c r="C36" s="119">
        <v>1566</v>
      </c>
      <c r="D36" s="120">
        <v>1382</v>
      </c>
      <c r="E36" s="120">
        <v>1118</v>
      </c>
      <c r="F36" s="120">
        <v>1196</v>
      </c>
      <c r="G36" s="120">
        <v>1327</v>
      </c>
      <c r="H36" s="120">
        <v>1192</v>
      </c>
      <c r="I36" s="120">
        <v>1351</v>
      </c>
      <c r="J36" s="120">
        <v>1784</v>
      </c>
      <c r="K36" s="120">
        <v>1979</v>
      </c>
    </row>
    <row r="37" spans="1:11">
      <c r="A37" s="92" t="s">
        <v>1479</v>
      </c>
      <c r="B37" s="92" t="s">
        <v>1794</v>
      </c>
      <c r="C37" s="119">
        <v>382</v>
      </c>
      <c r="D37" s="120">
        <v>620</v>
      </c>
      <c r="E37" s="120">
        <v>597</v>
      </c>
      <c r="F37" s="120">
        <v>613</v>
      </c>
      <c r="G37" s="120">
        <v>577</v>
      </c>
      <c r="H37" s="120">
        <v>648</v>
      </c>
      <c r="I37" s="120">
        <v>756</v>
      </c>
      <c r="J37" s="120">
        <v>1122</v>
      </c>
      <c r="K37" s="120">
        <v>971</v>
      </c>
    </row>
    <row r="38" spans="1:11">
      <c r="A38" s="92"/>
      <c r="B38" s="92" t="s">
        <v>38</v>
      </c>
      <c r="C38" s="119"/>
      <c r="D38" s="120"/>
      <c r="E38" s="120"/>
      <c r="F38" s="120"/>
      <c r="G38" s="120"/>
      <c r="H38" s="120"/>
      <c r="I38" s="120"/>
      <c r="J38" s="120"/>
      <c r="K38" s="120"/>
    </row>
    <row r="39" spans="1:11">
      <c r="A39" s="63" t="s">
        <v>118</v>
      </c>
      <c r="B39" s="92" t="s">
        <v>1795</v>
      </c>
      <c r="C39" s="119">
        <v>1639</v>
      </c>
      <c r="D39" s="120">
        <v>2416</v>
      </c>
      <c r="E39" s="120">
        <v>2229</v>
      </c>
      <c r="F39" s="120">
        <v>2815</v>
      </c>
      <c r="G39" s="120">
        <v>1930</v>
      </c>
      <c r="H39" s="120">
        <v>2205</v>
      </c>
      <c r="I39" s="120">
        <v>2310</v>
      </c>
      <c r="J39" s="120">
        <v>2854</v>
      </c>
      <c r="K39" s="120">
        <v>2988</v>
      </c>
    </row>
    <row r="40" spans="1:11">
      <c r="A40" s="63" t="s">
        <v>119</v>
      </c>
      <c r="B40" s="92" t="s">
        <v>1796</v>
      </c>
      <c r="C40" s="119">
        <v>4330</v>
      </c>
      <c r="D40" s="120">
        <v>5483</v>
      </c>
      <c r="E40" s="120">
        <v>4940</v>
      </c>
      <c r="F40" s="120">
        <v>5784</v>
      </c>
      <c r="G40" s="120">
        <v>6665</v>
      </c>
      <c r="H40" s="120">
        <v>7226</v>
      </c>
      <c r="I40" s="120">
        <v>8331</v>
      </c>
      <c r="J40" s="120">
        <v>9281</v>
      </c>
      <c r="K40" s="120">
        <v>10631</v>
      </c>
    </row>
    <row r="41" spans="1:11">
      <c r="A41" s="63" t="s">
        <v>120</v>
      </c>
      <c r="B41" s="92" t="s">
        <v>1797</v>
      </c>
      <c r="C41" s="119">
        <v>806</v>
      </c>
      <c r="D41" s="120">
        <v>1294</v>
      </c>
      <c r="E41" s="120">
        <v>1067</v>
      </c>
      <c r="F41" s="120">
        <v>1313</v>
      </c>
      <c r="G41" s="120">
        <v>1627</v>
      </c>
      <c r="H41" s="120">
        <v>2028</v>
      </c>
      <c r="I41" s="120">
        <v>1849</v>
      </c>
      <c r="J41" s="120">
        <v>2131</v>
      </c>
      <c r="K41" s="120">
        <v>2306</v>
      </c>
    </row>
    <row r="42" spans="1:11">
      <c r="A42" s="63" t="s">
        <v>121</v>
      </c>
      <c r="B42" s="92" t="s">
        <v>1798</v>
      </c>
      <c r="C42" s="119">
        <v>2754</v>
      </c>
      <c r="D42" s="120">
        <v>3493</v>
      </c>
      <c r="E42" s="120">
        <v>2204</v>
      </c>
      <c r="F42" s="120">
        <v>2099</v>
      </c>
      <c r="G42" s="120">
        <v>2219</v>
      </c>
      <c r="H42" s="120">
        <v>2366</v>
      </c>
      <c r="I42" s="120">
        <v>2824</v>
      </c>
      <c r="J42" s="120">
        <v>3043</v>
      </c>
      <c r="K42" s="120">
        <v>3907</v>
      </c>
    </row>
    <row r="43" spans="1:11">
      <c r="A43" s="92" t="s">
        <v>1485</v>
      </c>
      <c r="B43" s="92" t="s">
        <v>1799</v>
      </c>
      <c r="C43" s="119">
        <v>41</v>
      </c>
      <c r="D43" s="120">
        <v>87</v>
      </c>
      <c r="E43" s="120">
        <v>126</v>
      </c>
      <c r="F43" s="120">
        <v>108</v>
      </c>
      <c r="G43" s="120">
        <v>173</v>
      </c>
      <c r="H43" s="120">
        <v>236</v>
      </c>
      <c r="I43" s="120">
        <v>211</v>
      </c>
      <c r="J43" s="120">
        <v>269</v>
      </c>
      <c r="K43" s="120">
        <v>271</v>
      </c>
    </row>
    <row r="44" spans="1:11">
      <c r="A44" s="92"/>
      <c r="B44" s="92" t="s">
        <v>38</v>
      </c>
      <c r="C44" s="119"/>
      <c r="D44" s="120"/>
      <c r="E44" s="120"/>
      <c r="F44" s="120"/>
      <c r="G44" s="120"/>
      <c r="H44" s="120"/>
      <c r="I44" s="120"/>
      <c r="J44" s="120"/>
      <c r="K44" s="120"/>
    </row>
    <row r="45" spans="1:11">
      <c r="A45" s="92" t="s">
        <v>2184</v>
      </c>
      <c r="B45" s="92" t="s">
        <v>1800</v>
      </c>
      <c r="C45" s="119">
        <v>2582</v>
      </c>
      <c r="D45" s="120">
        <v>3427</v>
      </c>
      <c r="E45" s="120">
        <v>3679</v>
      </c>
      <c r="F45" s="120">
        <v>4533</v>
      </c>
      <c r="G45" s="120">
        <v>4630</v>
      </c>
      <c r="H45" s="120">
        <v>5293</v>
      </c>
      <c r="I45" s="120">
        <v>6775</v>
      </c>
      <c r="J45" s="120">
        <v>8370</v>
      </c>
      <c r="K45" s="120">
        <v>12448</v>
      </c>
    </row>
    <row r="46" spans="1:11">
      <c r="A46" s="63" t="s">
        <v>122</v>
      </c>
      <c r="B46" s="92" t="s">
        <v>1801</v>
      </c>
      <c r="C46" s="119">
        <v>3590</v>
      </c>
      <c r="D46" s="120">
        <v>2106</v>
      </c>
      <c r="E46" s="120">
        <v>2368</v>
      </c>
      <c r="F46" s="120">
        <v>2193</v>
      </c>
      <c r="G46" s="120">
        <v>2534</v>
      </c>
      <c r="H46" s="120">
        <v>2707</v>
      </c>
      <c r="I46" s="120">
        <v>2462</v>
      </c>
      <c r="J46" s="120">
        <v>4032</v>
      </c>
      <c r="K46" s="120">
        <v>3362</v>
      </c>
    </row>
    <row r="47" spans="1:11">
      <c r="A47" s="92" t="s">
        <v>1489</v>
      </c>
      <c r="B47" s="92" t="s">
        <v>1802</v>
      </c>
      <c r="C47" s="119">
        <v>280</v>
      </c>
      <c r="D47" s="120">
        <v>606</v>
      </c>
      <c r="E47" s="120">
        <v>594</v>
      </c>
      <c r="F47" s="120">
        <v>765</v>
      </c>
      <c r="G47" s="120">
        <v>762</v>
      </c>
      <c r="H47" s="120">
        <v>813</v>
      </c>
      <c r="I47" s="120">
        <v>882</v>
      </c>
      <c r="J47" s="120">
        <v>1140</v>
      </c>
      <c r="K47" s="120">
        <v>1367</v>
      </c>
    </row>
    <row r="48" spans="1:11">
      <c r="A48" s="63" t="s">
        <v>123</v>
      </c>
      <c r="B48" s="92" t="s">
        <v>1803</v>
      </c>
      <c r="C48" s="119">
        <v>488</v>
      </c>
      <c r="D48" s="120">
        <v>603</v>
      </c>
      <c r="E48" s="120">
        <v>674</v>
      </c>
      <c r="F48" s="120">
        <v>797</v>
      </c>
      <c r="G48" s="120">
        <v>786</v>
      </c>
      <c r="H48" s="120">
        <v>854</v>
      </c>
      <c r="I48" s="120">
        <v>1012</v>
      </c>
      <c r="J48" s="120">
        <v>1200</v>
      </c>
      <c r="K48" s="120">
        <v>1313</v>
      </c>
    </row>
    <row r="49" spans="1:11">
      <c r="A49" s="92" t="s">
        <v>1492</v>
      </c>
      <c r="B49" s="92" t="s">
        <v>1804</v>
      </c>
      <c r="C49" s="119">
        <v>1922</v>
      </c>
      <c r="D49" s="120">
        <v>2880</v>
      </c>
      <c r="E49" s="120">
        <v>2756</v>
      </c>
      <c r="F49" s="120">
        <v>4203</v>
      </c>
      <c r="G49" s="120">
        <v>3760</v>
      </c>
      <c r="H49" s="120">
        <v>1653</v>
      </c>
      <c r="I49" s="120">
        <v>3103</v>
      </c>
      <c r="J49" s="120">
        <v>3006</v>
      </c>
      <c r="K49" s="120">
        <v>3414</v>
      </c>
    </row>
    <row r="50" spans="1:11">
      <c r="A50" s="92"/>
      <c r="B50" s="92" t="s">
        <v>38</v>
      </c>
      <c r="C50" s="119"/>
      <c r="D50" s="120"/>
      <c r="E50" s="120"/>
      <c r="F50" s="120"/>
      <c r="G50" s="120"/>
      <c r="H50" s="120"/>
      <c r="I50" s="120"/>
      <c r="J50" s="120"/>
      <c r="K50" s="120"/>
    </row>
    <row r="51" spans="1:11">
      <c r="A51" s="92" t="s">
        <v>1761</v>
      </c>
      <c r="B51" s="92" t="s">
        <v>1805</v>
      </c>
      <c r="C51" s="119">
        <v>203</v>
      </c>
      <c r="D51" s="120">
        <v>383</v>
      </c>
      <c r="E51" s="120">
        <v>695</v>
      </c>
      <c r="F51" s="120">
        <v>712</v>
      </c>
      <c r="G51" s="120">
        <v>1015</v>
      </c>
      <c r="H51" s="120">
        <v>977</v>
      </c>
      <c r="I51" s="120">
        <v>1106</v>
      </c>
      <c r="J51" s="120">
        <v>1179</v>
      </c>
      <c r="K51" s="120">
        <v>1084</v>
      </c>
    </row>
    <row r="52" spans="1:11">
      <c r="A52" s="63" t="s">
        <v>516</v>
      </c>
      <c r="B52" s="92" t="s">
        <v>1806</v>
      </c>
      <c r="C52" s="119">
        <v>600</v>
      </c>
      <c r="D52" s="120">
        <v>2874</v>
      </c>
      <c r="E52" s="120">
        <v>3974</v>
      </c>
      <c r="F52" s="120">
        <v>6058</v>
      </c>
      <c r="G52" s="120">
        <v>6590</v>
      </c>
      <c r="H52" s="120">
        <v>6580</v>
      </c>
      <c r="I52" s="120">
        <v>6369</v>
      </c>
      <c r="J52" s="120">
        <v>5091</v>
      </c>
      <c r="K52" s="120">
        <v>4289</v>
      </c>
    </row>
    <row r="53" spans="1:11" ht="14.25" thickBot="1">
      <c r="A53" s="98"/>
      <c r="B53" s="99"/>
      <c r="C53" s="122"/>
      <c r="D53" s="124"/>
      <c r="E53" s="124"/>
      <c r="F53" s="124"/>
      <c r="G53" s="124"/>
      <c r="H53" s="124"/>
      <c r="I53" s="124"/>
      <c r="J53" s="124"/>
      <c r="K53" s="124"/>
    </row>
  </sheetData>
  <mergeCells count="3">
    <mergeCell ref="A1:K1"/>
    <mergeCell ref="A2:K2"/>
    <mergeCell ref="J4:K4"/>
  </mergeCells>
  <phoneticPr fontId="2" type="noConversion"/>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workbookViewId="0">
      <selection sqref="A1:L1"/>
    </sheetView>
  </sheetViews>
  <sheetFormatPr defaultRowHeight="13.5"/>
  <cols>
    <col min="1" max="1" width="9.625" style="2" customWidth="1"/>
    <col min="2" max="2" width="13.375" style="2" customWidth="1"/>
    <col min="3" max="11" width="9.75" style="2" customWidth="1"/>
    <col min="12" max="16384" width="9" style="2"/>
  </cols>
  <sheetData>
    <row r="1" spans="1:11" ht="18.75">
      <c r="A1" s="74" t="s">
        <v>1811</v>
      </c>
      <c r="B1" s="74"/>
      <c r="C1" s="74"/>
      <c r="D1" s="74"/>
      <c r="E1" s="74"/>
      <c r="F1" s="74"/>
      <c r="G1" s="74"/>
      <c r="H1" s="74"/>
      <c r="I1" s="74"/>
      <c r="J1" s="74"/>
      <c r="K1" s="74"/>
    </row>
    <row r="2" spans="1:11" ht="18.75">
      <c r="A2" s="74" t="s">
        <v>1808</v>
      </c>
      <c r="B2" s="74"/>
      <c r="C2" s="74"/>
      <c r="D2" s="74"/>
      <c r="E2" s="74"/>
      <c r="F2" s="74"/>
      <c r="G2" s="74"/>
      <c r="H2" s="74"/>
      <c r="I2" s="74"/>
      <c r="J2" s="74"/>
      <c r="K2" s="74"/>
    </row>
    <row r="3" spans="1:11" ht="18.75">
      <c r="A3" s="110"/>
      <c r="B3" s="110"/>
      <c r="C3" s="110"/>
      <c r="D3" s="110"/>
      <c r="E3" s="110"/>
      <c r="F3" s="110"/>
      <c r="G3" s="110"/>
      <c r="H3" s="110"/>
      <c r="I3" s="110"/>
      <c r="J3" s="110"/>
      <c r="K3" s="110"/>
    </row>
    <row r="4" spans="1:11" ht="14.25" thickBot="1">
      <c r="A4" s="111" t="s">
        <v>1654</v>
      </c>
      <c r="B4" s="77"/>
      <c r="C4" s="77"/>
      <c r="D4" s="78"/>
      <c r="E4" s="78"/>
      <c r="F4" s="112"/>
      <c r="G4" s="112"/>
      <c r="H4" s="112"/>
      <c r="I4" s="112"/>
      <c r="J4" s="79" t="s">
        <v>1704</v>
      </c>
      <c r="K4" s="79"/>
    </row>
    <row r="5" spans="1:11">
      <c r="A5" s="113" t="s">
        <v>1760</v>
      </c>
      <c r="B5" s="113" t="s">
        <v>1718</v>
      </c>
      <c r="C5" s="114">
        <v>2000</v>
      </c>
      <c r="D5" s="114">
        <v>2005</v>
      </c>
      <c r="E5" s="114">
        <v>2006</v>
      </c>
      <c r="F5" s="114">
        <v>2007</v>
      </c>
      <c r="G5" s="114">
        <v>2008</v>
      </c>
      <c r="H5" s="114">
        <v>2009</v>
      </c>
      <c r="I5" s="114">
        <v>2010</v>
      </c>
      <c r="J5" s="114">
        <v>2011</v>
      </c>
      <c r="K5" s="114">
        <v>2012</v>
      </c>
    </row>
    <row r="6" spans="1:11">
      <c r="A6" s="89"/>
      <c r="B6" s="89"/>
      <c r="C6" s="115"/>
      <c r="D6" s="116"/>
      <c r="E6" s="116"/>
      <c r="F6" s="116"/>
      <c r="G6" s="116"/>
      <c r="H6" s="116"/>
      <c r="I6" s="116"/>
      <c r="J6" s="116"/>
      <c r="K6" s="116"/>
    </row>
    <row r="7" spans="1:11">
      <c r="A7" s="92" t="s">
        <v>1269</v>
      </c>
      <c r="B7" s="93" t="s">
        <v>1720</v>
      </c>
      <c r="C7" s="117">
        <v>6507519</v>
      </c>
      <c r="D7" s="95">
        <v>15513694.43</v>
      </c>
      <c r="E7" s="95">
        <v>18181813</v>
      </c>
      <c r="F7" s="95">
        <v>22265261.217033997</v>
      </c>
      <c r="G7" s="95">
        <v>26652288.172936</v>
      </c>
      <c r="H7" s="95">
        <v>30390024.396261003</v>
      </c>
      <c r="I7" s="95">
        <v>39065753</v>
      </c>
      <c r="J7" s="95">
        <v>47635589.397996999</v>
      </c>
      <c r="K7" s="95">
        <v>64370682.977037981</v>
      </c>
    </row>
    <row r="8" spans="1:11">
      <c r="A8" s="92"/>
      <c r="B8" s="93" t="s">
        <v>1721</v>
      </c>
      <c r="C8" s="117"/>
      <c r="D8" s="118"/>
      <c r="E8" s="118"/>
      <c r="F8" s="118"/>
      <c r="G8" s="118"/>
      <c r="H8" s="118"/>
      <c r="I8" s="118"/>
      <c r="J8" s="118"/>
      <c r="K8" s="118"/>
    </row>
    <row r="9" spans="1:11">
      <c r="A9" s="63" t="s">
        <v>108</v>
      </c>
      <c r="B9" s="92" t="s">
        <v>1765</v>
      </c>
      <c r="C9" s="96">
        <f t="shared" ref="C9:K9" si="0">C14+C15+C16+C24+C25+C26+C28+C30+C35+C37</f>
        <v>4000110</v>
      </c>
      <c r="D9" s="97">
        <f t="shared" si="0"/>
        <v>9042085.8200000003</v>
      </c>
      <c r="E9" s="97">
        <f t="shared" si="0"/>
        <v>10163887.629671</v>
      </c>
      <c r="F9" s="97">
        <f t="shared" si="0"/>
        <v>11749887.680623</v>
      </c>
      <c r="G9" s="97">
        <f t="shared" si="0"/>
        <v>13565353.058199</v>
      </c>
      <c r="H9" s="97">
        <f t="shared" si="0"/>
        <v>15488372.385274002</v>
      </c>
      <c r="I9" s="97">
        <f t="shared" si="0"/>
        <v>19282530.420807</v>
      </c>
      <c r="J9" s="97">
        <f t="shared" si="0"/>
        <v>22183631.388844002</v>
      </c>
      <c r="K9" s="97">
        <f t="shared" si="0"/>
        <v>34348251.668686002</v>
      </c>
    </row>
    <row r="10" spans="1:11">
      <c r="A10" s="63" t="s">
        <v>291</v>
      </c>
      <c r="B10" s="92" t="s">
        <v>1766</v>
      </c>
      <c r="C10" s="96">
        <f t="shared" ref="C10:K10" si="1">C17+C27+C29+C32+C33+C34</f>
        <v>790834</v>
      </c>
      <c r="D10" s="97">
        <f t="shared" si="1"/>
        <v>1661532.11</v>
      </c>
      <c r="E10" s="97">
        <f t="shared" si="1"/>
        <v>1826836.9086210001</v>
      </c>
      <c r="F10" s="97">
        <f t="shared" si="1"/>
        <v>2155841.7915619998</v>
      </c>
      <c r="G10" s="97">
        <f t="shared" si="1"/>
        <v>2430125.0606869999</v>
      </c>
      <c r="H10" s="97">
        <f t="shared" si="1"/>
        <v>2693097.5124069997</v>
      </c>
      <c r="I10" s="97">
        <f t="shared" si="1"/>
        <v>3534114.2613679999</v>
      </c>
      <c r="J10" s="97">
        <f t="shared" si="1"/>
        <v>3498201.2292579999</v>
      </c>
      <c r="K10" s="97">
        <f t="shared" si="1"/>
        <v>5649679.1068170005</v>
      </c>
    </row>
    <row r="11" spans="1:11">
      <c r="A11" s="63" t="s">
        <v>292</v>
      </c>
      <c r="B11" s="92" t="s">
        <v>1809</v>
      </c>
      <c r="C11" s="96">
        <f t="shared" ref="C11:K11" si="2">C18+C36+C39+C40+C41+C42+C43+C45+C46+C47+C48+C49</f>
        <v>898411</v>
      </c>
      <c r="D11" s="97">
        <f t="shared" si="2"/>
        <v>1912047</v>
      </c>
      <c r="E11" s="97">
        <f t="shared" si="2"/>
        <v>2386565.8898919998</v>
      </c>
      <c r="F11" s="97">
        <f t="shared" si="2"/>
        <v>2497525.2241200004</v>
      </c>
      <c r="G11" s="97">
        <f t="shared" si="2"/>
        <v>3357870.8851970001</v>
      </c>
      <c r="H11" s="97">
        <f t="shared" si="2"/>
        <v>3426466.2659610002</v>
      </c>
      <c r="I11" s="97">
        <f t="shared" si="2"/>
        <v>4799891.3519979995</v>
      </c>
      <c r="J11" s="97">
        <f t="shared" si="2"/>
        <v>5477800.3318250012</v>
      </c>
      <c r="K11" s="97">
        <f t="shared" si="2"/>
        <v>11135307.093790002</v>
      </c>
    </row>
    <row r="12" spans="1:11">
      <c r="A12" s="51" t="s">
        <v>293</v>
      </c>
      <c r="B12" s="51" t="s">
        <v>1725</v>
      </c>
      <c r="C12" s="96">
        <f t="shared" ref="C12:K12" si="3">SUM(C20:C22)</f>
        <v>560979</v>
      </c>
      <c r="D12" s="97">
        <f t="shared" si="3"/>
        <v>1144778.8</v>
      </c>
      <c r="E12" s="97">
        <f t="shared" si="3"/>
        <v>906472.96952499996</v>
      </c>
      <c r="F12" s="97">
        <f t="shared" si="3"/>
        <v>1077787.0942500001</v>
      </c>
      <c r="G12" s="97">
        <f t="shared" si="3"/>
        <v>1937262.86225</v>
      </c>
      <c r="H12" s="97">
        <f t="shared" si="3"/>
        <v>1638185.9849</v>
      </c>
      <c r="I12" s="97">
        <f t="shared" si="3"/>
        <v>2816953.9947000002</v>
      </c>
      <c r="J12" s="97">
        <f t="shared" si="3"/>
        <v>4948850.5667150002</v>
      </c>
      <c r="K12" s="97">
        <f t="shared" si="3"/>
        <v>5177321.9907549992</v>
      </c>
    </row>
    <row r="13" spans="1:11">
      <c r="A13" s="92"/>
      <c r="B13" s="92" t="s">
        <v>38</v>
      </c>
      <c r="C13" s="119"/>
      <c r="D13" s="120"/>
      <c r="E13" s="120"/>
      <c r="F13" s="120"/>
      <c r="G13" s="120"/>
      <c r="H13" s="120"/>
      <c r="I13" s="120"/>
      <c r="J13" s="97"/>
      <c r="K13" s="97"/>
    </row>
    <row r="14" spans="1:11">
      <c r="A14" s="92" t="s">
        <v>39</v>
      </c>
      <c r="B14" s="92" t="s">
        <v>1726</v>
      </c>
      <c r="C14" s="119">
        <v>1031906</v>
      </c>
      <c r="D14" s="97">
        <v>2468704.29</v>
      </c>
      <c r="E14" s="97">
        <v>3800294.384108</v>
      </c>
      <c r="F14" s="97">
        <v>3414186.031072</v>
      </c>
      <c r="G14" s="97">
        <v>3951166.8031519996</v>
      </c>
      <c r="H14" s="97">
        <v>4824978.3302309997</v>
      </c>
      <c r="I14" s="97">
        <v>4979526.851481</v>
      </c>
      <c r="J14" s="97">
        <v>6793372.6451070001</v>
      </c>
      <c r="K14" s="97">
        <v>9743474.9287560005</v>
      </c>
    </row>
    <row r="15" spans="1:11">
      <c r="A15" s="92" t="s">
        <v>990</v>
      </c>
      <c r="B15" s="92" t="s">
        <v>1727</v>
      </c>
      <c r="C15" s="119">
        <v>231158</v>
      </c>
      <c r="D15" s="97">
        <v>381307.29</v>
      </c>
      <c r="E15" s="97">
        <v>462407.02225799998</v>
      </c>
      <c r="F15" s="97">
        <v>662661.54795399995</v>
      </c>
      <c r="G15" s="97">
        <v>876416.35003199999</v>
      </c>
      <c r="H15" s="97">
        <v>1381934.4266669999</v>
      </c>
      <c r="I15" s="97">
        <v>1038485.9253129999</v>
      </c>
      <c r="J15" s="97">
        <v>1739670.5619150002</v>
      </c>
      <c r="K15" s="97">
        <v>2047914.9694070001</v>
      </c>
    </row>
    <row r="16" spans="1:11">
      <c r="A16" s="92" t="s">
        <v>991</v>
      </c>
      <c r="B16" s="92" t="s">
        <v>1728</v>
      </c>
      <c r="C16" s="119">
        <v>163950</v>
      </c>
      <c r="D16" s="97">
        <v>301802.5</v>
      </c>
      <c r="E16" s="97">
        <v>425109.955258</v>
      </c>
      <c r="F16" s="97">
        <v>855847.04080000008</v>
      </c>
      <c r="G16" s="97">
        <v>801095.21616800001</v>
      </c>
      <c r="H16" s="97">
        <v>490164.154408</v>
      </c>
      <c r="I16" s="97">
        <v>1291727.79599</v>
      </c>
      <c r="J16" s="97">
        <v>690142.24607799994</v>
      </c>
      <c r="K16" s="97">
        <v>1152464.866557</v>
      </c>
    </row>
    <row r="17" spans="1:11">
      <c r="A17" s="92" t="s">
        <v>992</v>
      </c>
      <c r="B17" s="92" t="s">
        <v>1729</v>
      </c>
      <c r="C17" s="119">
        <v>49350</v>
      </c>
      <c r="D17" s="97">
        <v>215429.84</v>
      </c>
      <c r="E17" s="97">
        <v>315865.822988</v>
      </c>
      <c r="F17" s="97">
        <v>460273.21341199998</v>
      </c>
      <c r="G17" s="97">
        <v>546856.21175299992</v>
      </c>
      <c r="H17" s="97">
        <v>601473.29239099997</v>
      </c>
      <c r="I17" s="97">
        <v>509161.11985000002</v>
      </c>
      <c r="J17" s="97">
        <v>707458.64926999994</v>
      </c>
      <c r="K17" s="97">
        <v>1112605.63956</v>
      </c>
    </row>
    <row r="18" spans="1:11">
      <c r="A18" s="63" t="s">
        <v>110</v>
      </c>
      <c r="B18" s="92" t="s">
        <v>1730</v>
      </c>
      <c r="C18" s="119">
        <v>79600</v>
      </c>
      <c r="D18" s="97">
        <v>301515.51</v>
      </c>
      <c r="E18" s="97">
        <v>296278.786655</v>
      </c>
      <c r="F18" s="97">
        <v>342844.69580799999</v>
      </c>
      <c r="G18" s="97">
        <v>910603.86058700003</v>
      </c>
      <c r="H18" s="97">
        <v>655259.98393700004</v>
      </c>
      <c r="I18" s="97">
        <v>862604.84556499997</v>
      </c>
      <c r="J18" s="97">
        <v>721484.92153699999</v>
      </c>
      <c r="K18" s="97">
        <v>2176970.6297129998</v>
      </c>
    </row>
    <row r="19" spans="1:11">
      <c r="A19" s="92"/>
      <c r="B19" s="92" t="s">
        <v>38</v>
      </c>
      <c r="C19" s="119"/>
      <c r="D19" s="121"/>
      <c r="E19" s="121"/>
      <c r="F19" s="121"/>
      <c r="G19" s="121"/>
      <c r="H19" s="121"/>
      <c r="I19" s="121"/>
      <c r="J19" s="97"/>
      <c r="K19" s="97"/>
    </row>
    <row r="20" spans="1:11">
      <c r="A20" s="63" t="s">
        <v>111</v>
      </c>
      <c r="B20" s="92" t="s">
        <v>1731</v>
      </c>
      <c r="C20" s="119">
        <v>326885</v>
      </c>
      <c r="D20" s="97">
        <v>855863.79</v>
      </c>
      <c r="E20" s="97">
        <v>572430.05142499995</v>
      </c>
      <c r="F20" s="97">
        <v>681914.09340900008</v>
      </c>
      <c r="G20" s="97">
        <v>1434258.2360479999</v>
      </c>
      <c r="H20" s="97">
        <v>977954.40250400011</v>
      </c>
      <c r="I20" s="97">
        <v>1840608.3436130001</v>
      </c>
      <c r="J20" s="97">
        <v>3966798.0344309998</v>
      </c>
      <c r="K20" s="97">
        <v>3978887.9475379996</v>
      </c>
    </row>
    <row r="21" spans="1:11">
      <c r="A21" s="63" t="s">
        <v>112</v>
      </c>
      <c r="B21" s="92" t="s">
        <v>1732</v>
      </c>
      <c r="C21" s="119">
        <v>78926</v>
      </c>
      <c r="D21" s="97">
        <v>134994.85999999999</v>
      </c>
      <c r="E21" s="97">
        <v>169762.57136199999</v>
      </c>
      <c r="F21" s="97">
        <v>171439.36189200002</v>
      </c>
      <c r="G21" s="97">
        <v>288587.17194299999</v>
      </c>
      <c r="H21" s="97">
        <v>271103.88132399996</v>
      </c>
      <c r="I21" s="97">
        <v>413969.64830399997</v>
      </c>
      <c r="J21" s="97">
        <v>337303.44765400002</v>
      </c>
      <c r="K21" s="97">
        <v>462966.11975200003</v>
      </c>
    </row>
    <row r="22" spans="1:11">
      <c r="A22" s="63" t="s">
        <v>113</v>
      </c>
      <c r="B22" s="92" t="s">
        <v>1733</v>
      </c>
      <c r="C22" s="119">
        <v>155168</v>
      </c>
      <c r="D22" s="97">
        <v>153920.15</v>
      </c>
      <c r="E22" s="97">
        <v>164280.34673800002</v>
      </c>
      <c r="F22" s="97">
        <v>224433.63894899999</v>
      </c>
      <c r="G22" s="97">
        <v>214417.45425899999</v>
      </c>
      <c r="H22" s="97">
        <v>389127.70107199997</v>
      </c>
      <c r="I22" s="97">
        <v>562376.002783</v>
      </c>
      <c r="J22" s="97">
        <v>644749.08463000006</v>
      </c>
      <c r="K22" s="97">
        <v>735467.923465</v>
      </c>
    </row>
    <row r="23" spans="1:11">
      <c r="A23" s="92"/>
      <c r="B23" s="92" t="s">
        <v>38</v>
      </c>
      <c r="C23" s="119"/>
      <c r="D23" s="121"/>
      <c r="E23" s="121"/>
      <c r="F23" s="121"/>
      <c r="G23" s="121"/>
      <c r="H23" s="121"/>
      <c r="I23" s="121"/>
      <c r="J23" s="97"/>
      <c r="K23" s="97"/>
    </row>
    <row r="24" spans="1:11">
      <c r="A24" s="92" t="s">
        <v>1463</v>
      </c>
      <c r="B24" s="92" t="s">
        <v>1734</v>
      </c>
      <c r="C24" s="119">
        <v>633736</v>
      </c>
      <c r="D24" s="97">
        <v>1746358.46</v>
      </c>
      <c r="E24" s="97">
        <v>2206069.037974</v>
      </c>
      <c r="F24" s="97">
        <v>2793779.1452319999</v>
      </c>
      <c r="G24" s="97">
        <v>3086824.562839</v>
      </c>
      <c r="H24" s="97">
        <v>2727537.7727109999</v>
      </c>
      <c r="I24" s="97">
        <v>3291199.5224580001</v>
      </c>
      <c r="J24" s="97">
        <v>3403479.3878720002</v>
      </c>
      <c r="K24" s="97">
        <v>4085672.881116</v>
      </c>
    </row>
    <row r="25" spans="1:11">
      <c r="A25" s="63" t="s">
        <v>114</v>
      </c>
      <c r="B25" s="92" t="s">
        <v>1735</v>
      </c>
      <c r="C25" s="119">
        <v>411821</v>
      </c>
      <c r="D25" s="97">
        <v>849193.54</v>
      </c>
      <c r="E25" s="97">
        <v>694186.01098900009</v>
      </c>
      <c r="F25" s="97">
        <v>974909.00495800003</v>
      </c>
      <c r="G25" s="97">
        <v>1036150.2932879999</v>
      </c>
      <c r="H25" s="97">
        <v>1105729.9510840001</v>
      </c>
      <c r="I25" s="97">
        <v>3277881.877016</v>
      </c>
      <c r="J25" s="97">
        <v>3754842.9985809997</v>
      </c>
      <c r="K25" s="97">
        <v>5149286.705037999</v>
      </c>
    </row>
    <row r="26" spans="1:11">
      <c r="A26" s="92" t="s">
        <v>993</v>
      </c>
      <c r="B26" s="92" t="s">
        <v>1736</v>
      </c>
      <c r="C26" s="119">
        <v>303584</v>
      </c>
      <c r="D26" s="97">
        <v>589429.55000000005</v>
      </c>
      <c r="E26" s="97">
        <v>605586.33972299995</v>
      </c>
      <c r="F26" s="97">
        <v>681057.98395799997</v>
      </c>
      <c r="G26" s="97">
        <v>736266.78664099996</v>
      </c>
      <c r="H26" s="97">
        <v>806561.20685900003</v>
      </c>
      <c r="I26" s="97">
        <v>1064031.043151</v>
      </c>
      <c r="J26" s="97">
        <v>953168.01624899998</v>
      </c>
      <c r="K26" s="97">
        <v>2933985.1466629999</v>
      </c>
    </row>
    <row r="27" spans="1:11">
      <c r="A27" s="92" t="s">
        <v>994</v>
      </c>
      <c r="B27" s="92" t="s">
        <v>1737</v>
      </c>
      <c r="C27" s="119">
        <v>66604</v>
      </c>
      <c r="D27" s="97">
        <v>204343.67999999999</v>
      </c>
      <c r="E27" s="97">
        <v>196148.022608</v>
      </c>
      <c r="F27" s="97">
        <v>287299.01786999998</v>
      </c>
      <c r="G27" s="97">
        <v>358785.093895</v>
      </c>
      <c r="H27" s="97">
        <v>525581.83153999993</v>
      </c>
      <c r="I27" s="97">
        <v>516322.844767</v>
      </c>
      <c r="J27" s="97">
        <v>496208.72691899998</v>
      </c>
      <c r="K27" s="97">
        <v>858507.33201400004</v>
      </c>
    </row>
    <row r="28" spans="1:11">
      <c r="A28" s="92" t="s">
        <v>995</v>
      </c>
      <c r="B28" s="92" t="s">
        <v>1738</v>
      </c>
      <c r="C28" s="119">
        <v>193767</v>
      </c>
      <c r="D28" s="97">
        <v>250239.34</v>
      </c>
      <c r="E28" s="97">
        <v>221723.04620300003</v>
      </c>
      <c r="F28" s="97">
        <v>304795.81142600003</v>
      </c>
      <c r="G28" s="97">
        <v>322565.394699</v>
      </c>
      <c r="H28" s="97">
        <v>555522.85135000001</v>
      </c>
      <c r="I28" s="97">
        <v>442214.04777700006</v>
      </c>
      <c r="J28" s="97">
        <v>590675.964959</v>
      </c>
      <c r="K28" s="97">
        <v>1897946.5688069998</v>
      </c>
    </row>
    <row r="29" spans="1:11">
      <c r="A29" s="92" t="s">
        <v>996</v>
      </c>
      <c r="B29" s="92" t="s">
        <v>1739</v>
      </c>
      <c r="C29" s="119">
        <v>66104</v>
      </c>
      <c r="D29" s="97">
        <v>132315.04999999999</v>
      </c>
      <c r="E29" s="97">
        <v>108483.87132400001</v>
      </c>
      <c r="F29" s="97">
        <v>255224.39527100002</v>
      </c>
      <c r="G29" s="97">
        <v>133240.05272199999</v>
      </c>
      <c r="H29" s="97">
        <v>240457.43497800003</v>
      </c>
      <c r="I29" s="97">
        <v>315103.116836</v>
      </c>
      <c r="J29" s="97">
        <v>420568.55504800001</v>
      </c>
      <c r="K29" s="97">
        <v>575279.34916499991</v>
      </c>
    </row>
    <row r="30" spans="1:11">
      <c r="A30" s="63" t="s">
        <v>115</v>
      </c>
      <c r="B30" s="92" t="s">
        <v>1740</v>
      </c>
      <c r="C30" s="119">
        <v>345610</v>
      </c>
      <c r="D30" s="97">
        <v>1143691.74</v>
      </c>
      <c r="E30" s="97">
        <v>499469.96379799995</v>
      </c>
      <c r="F30" s="97">
        <v>863275.41248299996</v>
      </c>
      <c r="G30" s="97">
        <v>844896.24338300002</v>
      </c>
      <c r="H30" s="97">
        <v>1034862.7255379999</v>
      </c>
      <c r="I30" s="97">
        <v>1269039.862582</v>
      </c>
      <c r="J30" s="97">
        <v>1877483.0575549998</v>
      </c>
      <c r="K30" s="97">
        <v>1825538.4214080002</v>
      </c>
    </row>
    <row r="31" spans="1:11">
      <c r="A31" s="92"/>
      <c r="B31" s="92" t="s">
        <v>38</v>
      </c>
      <c r="C31" s="119"/>
      <c r="D31" s="121"/>
      <c r="E31" s="121"/>
      <c r="F31" s="121"/>
      <c r="G31" s="121"/>
      <c r="H31" s="121"/>
      <c r="I31" s="121"/>
      <c r="J31" s="97"/>
      <c r="K31" s="97"/>
    </row>
    <row r="32" spans="1:11">
      <c r="A32" s="92" t="s">
        <v>1471</v>
      </c>
      <c r="B32" s="92" t="s">
        <v>1741</v>
      </c>
      <c r="C32" s="119">
        <v>190434</v>
      </c>
      <c r="D32" s="97">
        <v>358429.83</v>
      </c>
      <c r="E32" s="97">
        <v>383382.14134199999</v>
      </c>
      <c r="F32" s="97">
        <v>369616.13339499995</v>
      </c>
      <c r="G32" s="97">
        <v>445255.601884</v>
      </c>
      <c r="H32" s="97">
        <v>366858.04644399998</v>
      </c>
      <c r="I32" s="97">
        <v>440535.44070200005</v>
      </c>
      <c r="J32" s="97">
        <v>622589.86797700007</v>
      </c>
      <c r="K32" s="97">
        <v>620635.54143400001</v>
      </c>
    </row>
    <row r="33" spans="1:11">
      <c r="A33" s="92" t="s">
        <v>1473</v>
      </c>
      <c r="B33" s="92" t="s">
        <v>1742</v>
      </c>
      <c r="C33" s="119">
        <v>190942</v>
      </c>
      <c r="D33" s="97">
        <v>393846.73</v>
      </c>
      <c r="E33" s="97">
        <v>458187.37676400004</v>
      </c>
      <c r="F33" s="97">
        <v>503683.21927900001</v>
      </c>
      <c r="G33" s="97">
        <v>530302.96052399999</v>
      </c>
      <c r="H33" s="97">
        <v>618522.93037399999</v>
      </c>
      <c r="I33" s="97">
        <v>1370447.626902</v>
      </c>
      <c r="J33" s="97">
        <v>863389.92976700002</v>
      </c>
      <c r="K33" s="97">
        <v>1914445.1305360002</v>
      </c>
    </row>
    <row r="34" spans="1:11">
      <c r="A34" s="92" t="s">
        <v>1475</v>
      </c>
      <c r="B34" s="92" t="s">
        <v>1743</v>
      </c>
      <c r="C34" s="119">
        <v>227400</v>
      </c>
      <c r="D34" s="97">
        <v>357166.98</v>
      </c>
      <c r="E34" s="97">
        <v>364769.673595</v>
      </c>
      <c r="F34" s="97">
        <v>279745.81233500002</v>
      </c>
      <c r="G34" s="97">
        <v>415685.13990900002</v>
      </c>
      <c r="H34" s="97">
        <v>340203.97668000002</v>
      </c>
      <c r="I34" s="97">
        <v>382544.112311</v>
      </c>
      <c r="J34" s="97">
        <v>387985.50027700001</v>
      </c>
      <c r="K34" s="97">
        <v>568206.11410799995</v>
      </c>
    </row>
    <row r="35" spans="1:11">
      <c r="A35" s="63" t="s">
        <v>116</v>
      </c>
      <c r="B35" s="92" t="s">
        <v>1744</v>
      </c>
      <c r="C35" s="119">
        <v>669783</v>
      </c>
      <c r="D35" s="97">
        <v>1217999.1499999999</v>
      </c>
      <c r="E35" s="97">
        <v>1146340.7816329999</v>
      </c>
      <c r="F35" s="97">
        <v>1124658.427593</v>
      </c>
      <c r="G35" s="97">
        <v>1759485.2866599998</v>
      </c>
      <c r="H35" s="97">
        <v>2476809.266324</v>
      </c>
      <c r="I35" s="97">
        <v>2435400.634236</v>
      </c>
      <c r="J35" s="97">
        <v>2249581.2638169997</v>
      </c>
      <c r="K35" s="97">
        <v>4215378.6340150004</v>
      </c>
    </row>
    <row r="36" spans="1:11">
      <c r="A36" s="63" t="s">
        <v>117</v>
      </c>
      <c r="B36" s="92" t="s">
        <v>1745</v>
      </c>
      <c r="C36" s="119">
        <v>38736</v>
      </c>
      <c r="D36" s="97">
        <v>116309.49</v>
      </c>
      <c r="E36" s="97">
        <v>176236.589064</v>
      </c>
      <c r="F36" s="97">
        <v>98047.709105000002</v>
      </c>
      <c r="G36" s="97">
        <v>121540.325608</v>
      </c>
      <c r="H36" s="97">
        <v>107818.70201600001</v>
      </c>
      <c r="I36" s="97">
        <v>148141.09154000002</v>
      </c>
      <c r="J36" s="97">
        <v>185302.11418599999</v>
      </c>
      <c r="K36" s="97">
        <v>329823.038214</v>
      </c>
    </row>
    <row r="37" spans="1:11">
      <c r="A37" s="92" t="s">
        <v>1479</v>
      </c>
      <c r="B37" s="92" t="s">
        <v>1746</v>
      </c>
      <c r="C37" s="119">
        <v>14795</v>
      </c>
      <c r="D37" s="97">
        <v>93359.96</v>
      </c>
      <c r="E37" s="97">
        <v>102701.08772699999</v>
      </c>
      <c r="F37" s="97">
        <v>74717.275147000008</v>
      </c>
      <c r="G37" s="97">
        <v>150486.12133699999</v>
      </c>
      <c r="H37" s="97">
        <v>84271.700102000003</v>
      </c>
      <c r="I37" s="97">
        <v>193022.86080299999</v>
      </c>
      <c r="J37" s="97">
        <v>131215.24671099999</v>
      </c>
      <c r="K37" s="97">
        <v>1296588.5469190001</v>
      </c>
    </row>
    <row r="38" spans="1:11">
      <c r="A38" s="92"/>
      <c r="B38" s="92" t="s">
        <v>38</v>
      </c>
      <c r="C38" s="119"/>
      <c r="D38" s="121"/>
      <c r="E38" s="121"/>
      <c r="F38" s="121"/>
      <c r="G38" s="121"/>
      <c r="H38" s="121"/>
      <c r="I38" s="121"/>
      <c r="J38" s="97"/>
      <c r="K38" s="97"/>
    </row>
    <row r="39" spans="1:11">
      <c r="A39" s="63" t="s">
        <v>118</v>
      </c>
      <c r="B39" s="92" t="s">
        <v>1747</v>
      </c>
      <c r="C39" s="119">
        <v>164500</v>
      </c>
      <c r="D39" s="97">
        <v>322759.2</v>
      </c>
      <c r="E39" s="97">
        <v>454611.43696600001</v>
      </c>
      <c r="F39" s="97">
        <v>274851.458254</v>
      </c>
      <c r="G39" s="97">
        <v>261017.73316399998</v>
      </c>
      <c r="H39" s="97">
        <v>310810.68405400001</v>
      </c>
      <c r="I39" s="97">
        <v>884903.44767199992</v>
      </c>
      <c r="J39" s="97">
        <v>842699.335998</v>
      </c>
      <c r="K39" s="97">
        <v>2264447.109561</v>
      </c>
    </row>
    <row r="40" spans="1:11">
      <c r="A40" s="63" t="s">
        <v>119</v>
      </c>
      <c r="B40" s="92" t="s">
        <v>1748</v>
      </c>
      <c r="C40" s="119">
        <v>128590</v>
      </c>
      <c r="D40" s="97">
        <v>231662.69</v>
      </c>
      <c r="E40" s="97">
        <v>338132.71932199999</v>
      </c>
      <c r="F40" s="97">
        <v>394220.94788400002</v>
      </c>
      <c r="G40" s="97">
        <v>579321.877049</v>
      </c>
      <c r="H40" s="97">
        <v>602196.16097299999</v>
      </c>
      <c r="I40" s="97">
        <v>723340.460448</v>
      </c>
      <c r="J40" s="97">
        <v>809442.19429200003</v>
      </c>
      <c r="K40" s="97">
        <v>1406275.9962879999</v>
      </c>
    </row>
    <row r="41" spans="1:11">
      <c r="A41" s="63" t="s">
        <v>120</v>
      </c>
      <c r="B41" s="92" t="s">
        <v>1749</v>
      </c>
      <c r="C41" s="119">
        <v>16522</v>
      </c>
      <c r="D41" s="97">
        <v>53870.93</v>
      </c>
      <c r="E41" s="97">
        <v>61389.166467999996</v>
      </c>
      <c r="F41" s="97">
        <v>145965.61782300001</v>
      </c>
      <c r="G41" s="97">
        <v>152743.77798299998</v>
      </c>
      <c r="H41" s="97">
        <v>283737.49974599999</v>
      </c>
      <c r="I41" s="97">
        <v>218775.135667</v>
      </c>
      <c r="J41" s="97">
        <v>319684.46733700001</v>
      </c>
      <c r="K41" s="97">
        <v>445839.22786400001</v>
      </c>
    </row>
    <row r="42" spans="1:11">
      <c r="A42" s="63" t="s">
        <v>121</v>
      </c>
      <c r="B42" s="92" t="s">
        <v>1750</v>
      </c>
      <c r="C42" s="119">
        <v>228497</v>
      </c>
      <c r="D42" s="97">
        <v>294254.14</v>
      </c>
      <c r="E42" s="97">
        <v>295978.02398</v>
      </c>
      <c r="F42" s="97">
        <v>306882.05719000002</v>
      </c>
      <c r="G42" s="97">
        <v>223981.42184299999</v>
      </c>
      <c r="H42" s="97">
        <v>268621.28569299995</v>
      </c>
      <c r="I42" s="97">
        <v>377203.38221199997</v>
      </c>
      <c r="J42" s="97">
        <v>346494.61995399999</v>
      </c>
      <c r="K42" s="97">
        <v>805864.45036100002</v>
      </c>
    </row>
    <row r="43" spans="1:11">
      <c r="A43" s="92" t="s">
        <v>1485</v>
      </c>
      <c r="B43" s="92" t="s">
        <v>1751</v>
      </c>
      <c r="C43" s="119">
        <v>2994</v>
      </c>
      <c r="D43" s="97">
        <v>7988.95</v>
      </c>
      <c r="E43" s="97">
        <v>15278.520518000001</v>
      </c>
      <c r="F43" s="97">
        <v>15701.039113999999</v>
      </c>
      <c r="G43" s="97">
        <v>13218.249131</v>
      </c>
      <c r="H43" s="97">
        <v>19295.163228000001</v>
      </c>
      <c r="I43" s="97">
        <v>32390.012682999997</v>
      </c>
      <c r="J43" s="97">
        <v>32012.358657999997</v>
      </c>
      <c r="K43" s="97">
        <v>37319.228745</v>
      </c>
    </row>
    <row r="44" spans="1:11">
      <c r="A44" s="92"/>
      <c r="B44" s="92" t="s">
        <v>38</v>
      </c>
      <c r="C44" s="119"/>
      <c r="D44" s="121"/>
      <c r="E44" s="121"/>
      <c r="F44" s="121"/>
      <c r="G44" s="121"/>
      <c r="H44" s="121"/>
      <c r="I44" s="121"/>
      <c r="J44" s="97"/>
      <c r="K44" s="97"/>
    </row>
    <row r="45" spans="1:11">
      <c r="A45" s="92" t="s">
        <v>2184</v>
      </c>
      <c r="B45" s="92" t="s">
        <v>1752</v>
      </c>
      <c r="C45" s="119">
        <v>84188</v>
      </c>
      <c r="D45" s="97">
        <v>189468.85</v>
      </c>
      <c r="E45" s="97">
        <v>286874.29077800002</v>
      </c>
      <c r="F45" s="97">
        <v>324700.96207200002</v>
      </c>
      <c r="G45" s="97">
        <v>362321.20919099997</v>
      </c>
      <c r="H45" s="97">
        <v>469571.59724899998</v>
      </c>
      <c r="I45" s="97">
        <v>597517.68484799995</v>
      </c>
      <c r="J45" s="97">
        <v>1005119.2334860001</v>
      </c>
      <c r="K45" s="97">
        <v>1725710.819905</v>
      </c>
    </row>
    <row r="46" spans="1:11">
      <c r="A46" s="63" t="s">
        <v>122</v>
      </c>
      <c r="B46" s="92" t="s">
        <v>1753</v>
      </c>
      <c r="C46" s="119">
        <v>54557</v>
      </c>
      <c r="D46" s="97">
        <v>173761.03</v>
      </c>
      <c r="E46" s="97">
        <v>186481.761348</v>
      </c>
      <c r="F46" s="97">
        <v>247341.95076599999</v>
      </c>
      <c r="G46" s="97">
        <v>288984.70722899999</v>
      </c>
      <c r="H46" s="97">
        <v>228703.42839699998</v>
      </c>
      <c r="I46" s="97">
        <v>307727.25401400001</v>
      </c>
      <c r="J46" s="97">
        <v>394749.64771799999</v>
      </c>
      <c r="K46" s="97">
        <v>590800.76828100008</v>
      </c>
    </row>
    <row r="47" spans="1:11">
      <c r="A47" s="63" t="s">
        <v>1489</v>
      </c>
      <c r="B47" s="92" t="s">
        <v>1754</v>
      </c>
      <c r="C47" s="119">
        <v>7628</v>
      </c>
      <c r="D47" s="97">
        <v>29173.58</v>
      </c>
      <c r="E47" s="97">
        <v>49162.052747000002</v>
      </c>
      <c r="F47" s="97">
        <v>77657.472496000002</v>
      </c>
      <c r="G47" s="97">
        <v>114843.461648</v>
      </c>
      <c r="H47" s="97">
        <v>233476.23567399997</v>
      </c>
      <c r="I47" s="97">
        <v>245231.51693400001</v>
      </c>
      <c r="J47" s="97">
        <v>283464.307088</v>
      </c>
      <c r="K47" s="97">
        <v>436530.75219499995</v>
      </c>
    </row>
    <row r="48" spans="1:11">
      <c r="A48" s="63" t="s">
        <v>123</v>
      </c>
      <c r="B48" s="92" t="s">
        <v>1755</v>
      </c>
      <c r="C48" s="119">
        <v>9752</v>
      </c>
      <c r="D48" s="97">
        <v>35261.949999999997</v>
      </c>
      <c r="E48" s="97">
        <v>35994.370862999996</v>
      </c>
      <c r="F48" s="97">
        <v>69383.172401000003</v>
      </c>
      <c r="G48" s="97">
        <v>78512.872690000004</v>
      </c>
      <c r="H48" s="97">
        <v>65650.779223000005</v>
      </c>
      <c r="I48" s="97">
        <v>126095.37063900002</v>
      </c>
      <c r="J48" s="97">
        <v>166052.73357899999</v>
      </c>
      <c r="K48" s="97">
        <v>314191.29728100001</v>
      </c>
    </row>
    <row r="49" spans="1:11">
      <c r="A49" s="92" t="s">
        <v>1492</v>
      </c>
      <c r="B49" s="92" t="s">
        <v>1756</v>
      </c>
      <c r="C49" s="119">
        <v>82847</v>
      </c>
      <c r="D49" s="97">
        <v>156020.68</v>
      </c>
      <c r="E49" s="97">
        <v>190148.171183</v>
      </c>
      <c r="F49" s="97">
        <v>199928.14120700001</v>
      </c>
      <c r="G49" s="97">
        <v>250781.38907399998</v>
      </c>
      <c r="H49" s="97">
        <v>181324.74577100002</v>
      </c>
      <c r="I49" s="97">
        <v>275961.14977600001</v>
      </c>
      <c r="J49" s="97">
        <v>371294.39799199998</v>
      </c>
      <c r="K49" s="97">
        <v>601533.77538200002</v>
      </c>
    </row>
    <row r="50" spans="1:11">
      <c r="A50" s="92"/>
      <c r="B50" s="92" t="s">
        <v>38</v>
      </c>
      <c r="C50" s="119"/>
      <c r="D50" s="121"/>
      <c r="E50" s="121"/>
      <c r="F50" s="121"/>
      <c r="G50" s="121"/>
      <c r="H50" s="121"/>
      <c r="I50" s="121"/>
      <c r="J50" s="97"/>
      <c r="K50" s="97"/>
    </row>
    <row r="51" spans="1:11">
      <c r="A51" s="92" t="s">
        <v>1761</v>
      </c>
      <c r="B51" s="92" t="s">
        <v>1810</v>
      </c>
      <c r="C51" s="119">
        <v>47241</v>
      </c>
      <c r="D51" s="97">
        <v>142286.94</v>
      </c>
      <c r="E51" s="97">
        <v>267900.19609100005</v>
      </c>
      <c r="F51" s="97">
        <v>332406.25911500002</v>
      </c>
      <c r="G51" s="97">
        <v>344018.895128</v>
      </c>
      <c r="H51" s="97">
        <v>389146.49299100006</v>
      </c>
      <c r="I51" s="97">
        <v>319517.10679599998</v>
      </c>
      <c r="J51" s="97">
        <v>338793.88711000001</v>
      </c>
      <c r="K51" s="97">
        <v>621777.27600999991</v>
      </c>
    </row>
    <row r="52" spans="1:11">
      <c r="A52" s="63" t="s">
        <v>516</v>
      </c>
      <c r="B52" s="92" t="s">
        <v>1806</v>
      </c>
      <c r="C52" s="119">
        <v>209944</v>
      </c>
      <c r="D52" s="97">
        <v>1610963.76</v>
      </c>
      <c r="E52" s="97">
        <v>2630149.5091519998</v>
      </c>
      <c r="F52" s="97">
        <v>4451813.1673640003</v>
      </c>
      <c r="G52" s="97">
        <v>5017657.411475</v>
      </c>
      <c r="H52" s="97">
        <v>6754755.7547279997</v>
      </c>
      <c r="I52" s="97">
        <v>8312746.0703880005</v>
      </c>
      <c r="J52" s="97">
        <v>11188311.994245</v>
      </c>
      <c r="K52" s="97">
        <v>7438345.8409800008</v>
      </c>
    </row>
    <row r="53" spans="1:11" ht="14.25" thickBot="1">
      <c r="A53" s="98"/>
      <c r="B53" s="99"/>
      <c r="C53" s="122"/>
      <c r="D53" s="123"/>
      <c r="E53" s="123"/>
      <c r="F53" s="123"/>
      <c r="G53" s="123"/>
      <c r="H53" s="123"/>
      <c r="I53" s="123"/>
      <c r="J53" s="123"/>
      <c r="K53" s="123"/>
    </row>
  </sheetData>
  <mergeCells count="3">
    <mergeCell ref="A1:K1"/>
    <mergeCell ref="A2:K2"/>
    <mergeCell ref="J4:K4"/>
  </mergeCells>
  <phoneticPr fontId="2" type="noConversion"/>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workbookViewId="0">
      <selection sqref="A1:L1"/>
    </sheetView>
  </sheetViews>
  <sheetFormatPr defaultRowHeight="13.5"/>
  <cols>
    <col min="1" max="1" width="8.25" style="2" customWidth="1"/>
    <col min="2" max="2" width="13.5" style="2" customWidth="1"/>
    <col min="3" max="7" width="13.375" style="2" customWidth="1"/>
    <col min="8" max="16384" width="9" style="2"/>
  </cols>
  <sheetData>
    <row r="1" spans="1:7" ht="18.75">
      <c r="A1" s="74" t="s">
        <v>1817</v>
      </c>
      <c r="B1" s="74"/>
      <c r="C1" s="74"/>
      <c r="D1" s="74"/>
      <c r="E1" s="74"/>
      <c r="F1" s="74"/>
      <c r="G1" s="74"/>
    </row>
    <row r="2" spans="1:7" ht="18.75">
      <c r="A2" s="74" t="s">
        <v>1818</v>
      </c>
      <c r="B2" s="74"/>
      <c r="C2" s="74"/>
      <c r="D2" s="74"/>
      <c r="E2" s="74"/>
      <c r="F2" s="74"/>
      <c r="G2" s="74"/>
    </row>
    <row r="3" spans="1:7" ht="18.75">
      <c r="A3" s="75"/>
      <c r="B3" s="75"/>
      <c r="C3" s="75"/>
      <c r="D3" s="75"/>
      <c r="E3" s="75"/>
      <c r="F3" s="75"/>
      <c r="G3" s="75"/>
    </row>
    <row r="4" spans="1:7" ht="14.25" thickBot="1">
      <c r="A4" s="76" t="s">
        <v>106</v>
      </c>
      <c r="B4" s="77"/>
      <c r="C4" s="78"/>
      <c r="D4" s="77"/>
      <c r="E4" s="77"/>
      <c r="F4" s="79" t="s">
        <v>1071</v>
      </c>
      <c r="G4" s="79"/>
    </row>
    <row r="5" spans="1:7">
      <c r="A5" s="80" t="s">
        <v>1760</v>
      </c>
      <c r="B5" s="81"/>
      <c r="C5" s="82" t="s">
        <v>165</v>
      </c>
      <c r="D5" s="82" t="s">
        <v>1566</v>
      </c>
      <c r="E5" s="82" t="s">
        <v>1656</v>
      </c>
      <c r="F5" s="82" t="s">
        <v>1582</v>
      </c>
      <c r="G5" s="82" t="s">
        <v>1584</v>
      </c>
    </row>
    <row r="6" spans="1:7">
      <c r="A6" s="83"/>
      <c r="B6" s="84" t="s">
        <v>1718</v>
      </c>
      <c r="C6" s="85" t="s">
        <v>222</v>
      </c>
      <c r="D6" s="85" t="s">
        <v>1812</v>
      </c>
      <c r="E6" s="85" t="s">
        <v>1812</v>
      </c>
      <c r="F6" s="85" t="s">
        <v>1812</v>
      </c>
      <c r="G6" s="85" t="s">
        <v>1812</v>
      </c>
    </row>
    <row r="7" spans="1:7">
      <c r="A7" s="86"/>
      <c r="B7" s="87"/>
      <c r="C7" s="88"/>
      <c r="D7" s="88" t="s">
        <v>1813</v>
      </c>
      <c r="E7" s="88" t="s">
        <v>1814</v>
      </c>
      <c r="F7" s="88" t="s">
        <v>1815</v>
      </c>
      <c r="G7" s="88" t="s">
        <v>1816</v>
      </c>
    </row>
    <row r="8" spans="1:7">
      <c r="A8" s="89"/>
      <c r="B8" s="89"/>
      <c r="C8" s="102"/>
      <c r="D8" s="103"/>
      <c r="E8" s="103"/>
      <c r="F8" s="103"/>
      <c r="G8" s="103"/>
    </row>
    <row r="9" spans="1:7">
      <c r="A9" s="92" t="s">
        <v>1819</v>
      </c>
      <c r="B9" s="93" t="s">
        <v>1820</v>
      </c>
      <c r="C9" s="104">
        <v>282242</v>
      </c>
      <c r="D9" s="105">
        <v>150178</v>
      </c>
      <c r="E9" s="105">
        <v>11858</v>
      </c>
      <c r="F9" s="105">
        <v>32582</v>
      </c>
      <c r="G9" s="105">
        <v>87624</v>
      </c>
    </row>
    <row r="10" spans="1:7">
      <c r="A10" s="92"/>
      <c r="B10" s="93" t="s">
        <v>1821</v>
      </c>
      <c r="C10" s="106"/>
      <c r="D10" s="107"/>
      <c r="E10" s="107"/>
      <c r="F10" s="107"/>
      <c r="G10" s="107"/>
    </row>
    <row r="11" spans="1:7">
      <c r="A11" s="63" t="s">
        <v>108</v>
      </c>
      <c r="B11" s="92" t="s">
        <v>1822</v>
      </c>
      <c r="C11" s="106">
        <f>C16+C17+C18+C26+C27+C28+C30+C32+C37+C39</f>
        <v>173601</v>
      </c>
      <c r="D11" s="107">
        <f>D16+D17+D18+D26+D27+D28+D30+D32+D37+D39</f>
        <v>96056</v>
      </c>
      <c r="E11" s="107">
        <f>E16+E17+E18+E26+E27+E28+E30+E32+E37+E39</f>
        <v>6700</v>
      </c>
      <c r="F11" s="107">
        <f>F16+F17+F18+F26+F27+F28+F30+F32+F37+F39</f>
        <v>18722</v>
      </c>
      <c r="G11" s="107">
        <f>G16+G17+G18+G26+G27+G28+G30+G32+G37+G39</f>
        <v>52123</v>
      </c>
    </row>
    <row r="12" spans="1:7">
      <c r="A12" s="63" t="s">
        <v>291</v>
      </c>
      <c r="B12" s="92" t="s">
        <v>1823</v>
      </c>
      <c r="C12" s="106">
        <f>C19+C29+C31+C34+C35+C36</f>
        <v>35249</v>
      </c>
      <c r="D12" s="107">
        <f>D19+D29+D31+D34+D35+D36</f>
        <v>17212</v>
      </c>
      <c r="E12" s="107">
        <f>E19+E29+E31+E34+E35+E36</f>
        <v>2067</v>
      </c>
      <c r="F12" s="107">
        <f>F19+F29+F31+F34+F35+F36</f>
        <v>4188</v>
      </c>
      <c r="G12" s="107">
        <f>G19+G29+G31+G34+G35+G36</f>
        <v>11782</v>
      </c>
    </row>
    <row r="13" spans="1:7">
      <c r="A13" s="63" t="s">
        <v>292</v>
      </c>
      <c r="B13" s="92" t="s">
        <v>1824</v>
      </c>
      <c r="C13" s="106">
        <f>C20+C38+C41+C42+C43+C44+C45+C47+C48+C49+C50+C51</f>
        <v>47414</v>
      </c>
      <c r="D13" s="107">
        <f>D20+D38+D41+D42+D43+D44+D45+D47+D48+D49+D50+D51</f>
        <v>23631</v>
      </c>
      <c r="E13" s="107">
        <f>E20+E38+E41+E42+E43+E44+E45+E47+E48+E49+E50+E51</f>
        <v>1691</v>
      </c>
      <c r="F13" s="107">
        <f>F20+F38+F41+F42+F43+F44+F45+F47+F48+F49+F50+F51</f>
        <v>5094</v>
      </c>
      <c r="G13" s="107">
        <f>G20+G38+G41+G42+G43+G44+G45+G47+G48+G49+G50+G51</f>
        <v>16998</v>
      </c>
    </row>
    <row r="14" spans="1:7">
      <c r="A14" s="51" t="s">
        <v>293</v>
      </c>
      <c r="B14" s="51" t="s">
        <v>1825</v>
      </c>
      <c r="C14" s="106">
        <f>SUM(C22:C24)</f>
        <v>20605</v>
      </c>
      <c r="D14" s="107">
        <f>SUM(D22:D24)</f>
        <v>8985</v>
      </c>
      <c r="E14" s="107">
        <f>SUM(E22:E24)</f>
        <v>1009</v>
      </c>
      <c r="F14" s="107">
        <f>SUM(F22:F24)</f>
        <v>4535</v>
      </c>
      <c r="G14" s="107">
        <f>SUM(G22:G24)</f>
        <v>6076</v>
      </c>
    </row>
    <row r="15" spans="1:7">
      <c r="A15" s="92"/>
      <c r="B15" s="92" t="s">
        <v>38</v>
      </c>
      <c r="C15" s="106"/>
      <c r="D15" s="107"/>
      <c r="E15" s="107"/>
      <c r="F15" s="107"/>
      <c r="G15" s="107"/>
    </row>
    <row r="16" spans="1:7">
      <c r="A16" s="92" t="s">
        <v>39</v>
      </c>
      <c r="B16" s="92" t="s">
        <v>1826</v>
      </c>
      <c r="C16" s="106">
        <v>43513</v>
      </c>
      <c r="D16" s="107">
        <v>24370</v>
      </c>
      <c r="E16" s="107">
        <v>767</v>
      </c>
      <c r="F16" s="107">
        <v>2446</v>
      </c>
      <c r="G16" s="107">
        <v>15930</v>
      </c>
    </row>
    <row r="17" spans="1:7">
      <c r="A17" s="92" t="s">
        <v>990</v>
      </c>
      <c r="B17" s="92" t="s">
        <v>1827</v>
      </c>
      <c r="C17" s="106">
        <v>9084</v>
      </c>
      <c r="D17" s="107">
        <v>4230</v>
      </c>
      <c r="E17" s="107">
        <v>216</v>
      </c>
      <c r="F17" s="107">
        <v>1064</v>
      </c>
      <c r="G17" s="107">
        <v>3574</v>
      </c>
    </row>
    <row r="18" spans="1:7">
      <c r="A18" s="92" t="s">
        <v>991</v>
      </c>
      <c r="B18" s="92" t="s">
        <v>1828</v>
      </c>
      <c r="C18" s="106">
        <v>6071</v>
      </c>
      <c r="D18" s="107">
        <v>3180</v>
      </c>
      <c r="E18" s="107">
        <v>414</v>
      </c>
      <c r="F18" s="107">
        <v>399</v>
      </c>
      <c r="G18" s="107">
        <v>2078</v>
      </c>
    </row>
    <row r="19" spans="1:7">
      <c r="A19" s="92" t="s">
        <v>992</v>
      </c>
      <c r="B19" s="92" t="s">
        <v>1829</v>
      </c>
      <c r="C19" s="106">
        <v>3225</v>
      </c>
      <c r="D19" s="107">
        <v>1669</v>
      </c>
      <c r="E19" s="107">
        <v>324</v>
      </c>
      <c r="F19" s="107">
        <v>220</v>
      </c>
      <c r="G19" s="107">
        <v>1012</v>
      </c>
    </row>
    <row r="20" spans="1:7">
      <c r="A20" s="63" t="s">
        <v>110</v>
      </c>
      <c r="B20" s="92" t="s">
        <v>1830</v>
      </c>
      <c r="C20" s="106">
        <v>3428</v>
      </c>
      <c r="D20" s="107">
        <v>1232</v>
      </c>
      <c r="E20" s="107">
        <v>180</v>
      </c>
      <c r="F20" s="107">
        <v>816</v>
      </c>
      <c r="G20" s="107">
        <v>1200</v>
      </c>
    </row>
    <row r="21" spans="1:7">
      <c r="A21" s="92"/>
      <c r="B21" s="92" t="s">
        <v>38</v>
      </c>
      <c r="C21" s="106"/>
      <c r="D21" s="107"/>
      <c r="E21" s="107"/>
      <c r="F21" s="107"/>
      <c r="G21" s="107"/>
    </row>
    <row r="22" spans="1:7">
      <c r="A22" s="63" t="s">
        <v>111</v>
      </c>
      <c r="B22" s="92" t="s">
        <v>1831</v>
      </c>
      <c r="C22" s="106">
        <v>13769</v>
      </c>
      <c r="D22" s="107">
        <v>5682</v>
      </c>
      <c r="E22" s="107">
        <v>604</v>
      </c>
      <c r="F22" s="107">
        <v>3706</v>
      </c>
      <c r="G22" s="107">
        <v>3777</v>
      </c>
    </row>
    <row r="23" spans="1:7">
      <c r="A23" s="63" t="s">
        <v>112</v>
      </c>
      <c r="B23" s="92" t="s">
        <v>1832</v>
      </c>
      <c r="C23" s="106">
        <v>3226</v>
      </c>
      <c r="D23" s="107">
        <v>1675</v>
      </c>
      <c r="E23" s="107">
        <v>129</v>
      </c>
      <c r="F23" s="107">
        <v>373</v>
      </c>
      <c r="G23" s="107">
        <v>1049</v>
      </c>
    </row>
    <row r="24" spans="1:7">
      <c r="A24" s="63" t="s">
        <v>113</v>
      </c>
      <c r="B24" s="92" t="s">
        <v>1833</v>
      </c>
      <c r="C24" s="106">
        <v>3610</v>
      </c>
      <c r="D24" s="107">
        <v>1628</v>
      </c>
      <c r="E24" s="107">
        <v>276</v>
      </c>
      <c r="F24" s="107">
        <v>456</v>
      </c>
      <c r="G24" s="107">
        <v>1250</v>
      </c>
    </row>
    <row r="25" spans="1:7">
      <c r="A25" s="92"/>
      <c r="B25" s="92" t="s">
        <v>38</v>
      </c>
      <c r="C25" s="106"/>
      <c r="D25" s="107"/>
      <c r="E25" s="107"/>
      <c r="F25" s="107"/>
      <c r="G25" s="107"/>
    </row>
    <row r="26" spans="1:7">
      <c r="A26" s="92" t="s">
        <v>1463</v>
      </c>
      <c r="B26" s="92" t="s">
        <v>1834</v>
      </c>
      <c r="C26" s="106">
        <v>27857</v>
      </c>
      <c r="D26" s="107">
        <v>11408</v>
      </c>
      <c r="E26" s="107">
        <v>870</v>
      </c>
      <c r="F26" s="107">
        <v>2959</v>
      </c>
      <c r="G26" s="107">
        <v>12620</v>
      </c>
    </row>
    <row r="27" spans="1:7">
      <c r="A27" s="63" t="s">
        <v>114</v>
      </c>
      <c r="B27" s="92" t="s">
        <v>1835</v>
      </c>
      <c r="C27" s="106">
        <v>27594</v>
      </c>
      <c r="D27" s="107">
        <v>14994</v>
      </c>
      <c r="E27" s="107">
        <v>1953</v>
      </c>
      <c r="F27" s="107">
        <v>6490</v>
      </c>
      <c r="G27" s="107">
        <v>4157</v>
      </c>
    </row>
    <row r="28" spans="1:7">
      <c r="A28" s="92" t="s">
        <v>993</v>
      </c>
      <c r="B28" s="92" t="s">
        <v>1836</v>
      </c>
      <c r="C28" s="106">
        <v>16726</v>
      </c>
      <c r="D28" s="107">
        <v>10628</v>
      </c>
      <c r="E28" s="107">
        <v>514</v>
      </c>
      <c r="F28" s="107">
        <v>1979</v>
      </c>
      <c r="G28" s="107">
        <v>3605</v>
      </c>
    </row>
    <row r="29" spans="1:7">
      <c r="A29" s="92" t="s">
        <v>994</v>
      </c>
      <c r="B29" s="92" t="s">
        <v>1837</v>
      </c>
      <c r="C29" s="106">
        <v>7393</v>
      </c>
      <c r="D29" s="107">
        <v>3870</v>
      </c>
      <c r="E29" s="107">
        <v>346</v>
      </c>
      <c r="F29" s="107">
        <v>1038</v>
      </c>
      <c r="G29" s="107">
        <v>2139</v>
      </c>
    </row>
    <row r="30" spans="1:7">
      <c r="A30" s="92" t="s">
        <v>995</v>
      </c>
      <c r="B30" s="92" t="s">
        <v>1838</v>
      </c>
      <c r="C30" s="106">
        <v>6356</v>
      </c>
      <c r="D30" s="107">
        <v>3614</v>
      </c>
      <c r="E30" s="107">
        <v>254</v>
      </c>
      <c r="F30" s="107">
        <v>1103</v>
      </c>
      <c r="G30" s="107">
        <v>1385</v>
      </c>
    </row>
    <row r="31" spans="1:7">
      <c r="A31" s="92" t="s">
        <v>996</v>
      </c>
      <c r="B31" s="92" t="s">
        <v>1787</v>
      </c>
      <c r="C31" s="106">
        <v>2916</v>
      </c>
      <c r="D31" s="107">
        <v>1429</v>
      </c>
      <c r="E31" s="107">
        <v>268</v>
      </c>
      <c r="F31" s="107">
        <v>438</v>
      </c>
      <c r="G31" s="107">
        <v>781</v>
      </c>
    </row>
    <row r="32" spans="1:7">
      <c r="A32" s="63" t="s">
        <v>115</v>
      </c>
      <c r="B32" s="92" t="s">
        <v>1839</v>
      </c>
      <c r="C32" s="106">
        <v>13216</v>
      </c>
      <c r="D32" s="107">
        <v>7803</v>
      </c>
      <c r="E32" s="107">
        <v>913</v>
      </c>
      <c r="F32" s="107">
        <v>838</v>
      </c>
      <c r="G32" s="107">
        <v>3662</v>
      </c>
    </row>
    <row r="33" spans="1:7">
      <c r="A33" s="92"/>
      <c r="B33" s="92" t="s">
        <v>38</v>
      </c>
      <c r="C33" s="106"/>
      <c r="D33" s="107"/>
      <c r="E33" s="107"/>
      <c r="F33" s="107"/>
      <c r="G33" s="107"/>
    </row>
    <row r="34" spans="1:7">
      <c r="A34" s="92" t="s">
        <v>1471</v>
      </c>
      <c r="B34" s="92" t="s">
        <v>1840</v>
      </c>
      <c r="C34" s="106">
        <v>5680</v>
      </c>
      <c r="D34" s="107">
        <v>2604</v>
      </c>
      <c r="E34" s="107">
        <v>430</v>
      </c>
      <c r="F34" s="107">
        <v>612</v>
      </c>
      <c r="G34" s="107">
        <v>2034</v>
      </c>
    </row>
    <row r="35" spans="1:7">
      <c r="A35" s="92" t="s">
        <v>1473</v>
      </c>
      <c r="B35" s="92" t="s">
        <v>1841</v>
      </c>
      <c r="C35" s="106">
        <v>9616</v>
      </c>
      <c r="D35" s="107">
        <v>5143</v>
      </c>
      <c r="E35" s="107">
        <v>439</v>
      </c>
      <c r="F35" s="107">
        <v>1315</v>
      </c>
      <c r="G35" s="107">
        <v>2719</v>
      </c>
    </row>
    <row r="36" spans="1:7">
      <c r="A36" s="92" t="s">
        <v>1475</v>
      </c>
      <c r="B36" s="92" t="s">
        <v>1842</v>
      </c>
      <c r="C36" s="106">
        <v>6419</v>
      </c>
      <c r="D36" s="107">
        <v>2497</v>
      </c>
      <c r="E36" s="107">
        <v>260</v>
      </c>
      <c r="F36" s="107">
        <v>565</v>
      </c>
      <c r="G36" s="107">
        <v>3097</v>
      </c>
    </row>
    <row r="37" spans="1:7">
      <c r="A37" s="63" t="s">
        <v>116</v>
      </c>
      <c r="B37" s="92" t="s">
        <v>1792</v>
      </c>
      <c r="C37" s="106">
        <v>22213</v>
      </c>
      <c r="D37" s="107">
        <v>15276</v>
      </c>
      <c r="E37" s="107">
        <v>744</v>
      </c>
      <c r="F37" s="107">
        <v>1366</v>
      </c>
      <c r="G37" s="107">
        <v>4827</v>
      </c>
    </row>
    <row r="38" spans="1:7">
      <c r="A38" s="63" t="s">
        <v>117</v>
      </c>
      <c r="B38" s="92" t="s">
        <v>1843</v>
      </c>
      <c r="C38" s="106">
        <v>1979</v>
      </c>
      <c r="D38" s="107">
        <v>1027</v>
      </c>
      <c r="E38" s="107">
        <v>98</v>
      </c>
      <c r="F38" s="107">
        <v>183</v>
      </c>
      <c r="G38" s="107">
        <v>671</v>
      </c>
    </row>
    <row r="39" spans="1:7">
      <c r="A39" s="92" t="s">
        <v>1479</v>
      </c>
      <c r="B39" s="92" t="s">
        <v>1844</v>
      </c>
      <c r="C39" s="106">
        <v>971</v>
      </c>
      <c r="D39" s="107">
        <v>553</v>
      </c>
      <c r="E39" s="107">
        <v>55</v>
      </c>
      <c r="F39" s="107">
        <v>78</v>
      </c>
      <c r="G39" s="107">
        <v>285</v>
      </c>
    </row>
    <row r="40" spans="1:7">
      <c r="A40" s="92"/>
      <c r="B40" s="92" t="s">
        <v>38</v>
      </c>
      <c r="C40" s="106"/>
      <c r="D40" s="107"/>
      <c r="E40" s="107"/>
      <c r="F40" s="107"/>
      <c r="G40" s="107"/>
    </row>
    <row r="41" spans="1:7">
      <c r="A41" s="63" t="s">
        <v>118</v>
      </c>
      <c r="B41" s="92" t="s">
        <v>1845</v>
      </c>
      <c r="C41" s="106">
        <v>2988</v>
      </c>
      <c r="D41" s="107">
        <v>1622</v>
      </c>
      <c r="E41" s="107">
        <v>190</v>
      </c>
      <c r="F41" s="107">
        <v>333</v>
      </c>
      <c r="G41" s="107">
        <v>843</v>
      </c>
    </row>
    <row r="42" spans="1:7">
      <c r="A42" s="63" t="s">
        <v>119</v>
      </c>
      <c r="B42" s="92" t="s">
        <v>1846</v>
      </c>
      <c r="C42" s="106">
        <v>10631</v>
      </c>
      <c r="D42" s="107">
        <v>6067</v>
      </c>
      <c r="E42" s="107">
        <v>389</v>
      </c>
      <c r="F42" s="107">
        <v>852</v>
      </c>
      <c r="G42" s="107">
        <v>3323</v>
      </c>
    </row>
    <row r="43" spans="1:7">
      <c r="A43" s="63" t="s">
        <v>120</v>
      </c>
      <c r="B43" s="92" t="s">
        <v>1797</v>
      </c>
      <c r="C43" s="106">
        <v>2306</v>
      </c>
      <c r="D43" s="107">
        <v>1428</v>
      </c>
      <c r="E43" s="107">
        <v>57</v>
      </c>
      <c r="F43" s="107">
        <v>269</v>
      </c>
      <c r="G43" s="107">
        <v>552</v>
      </c>
    </row>
    <row r="44" spans="1:7">
      <c r="A44" s="63" t="s">
        <v>121</v>
      </c>
      <c r="B44" s="92" t="s">
        <v>1847</v>
      </c>
      <c r="C44" s="106">
        <v>3907</v>
      </c>
      <c r="D44" s="107">
        <v>2632</v>
      </c>
      <c r="E44" s="107">
        <v>117</v>
      </c>
      <c r="F44" s="107">
        <v>246</v>
      </c>
      <c r="G44" s="107">
        <v>912</v>
      </c>
    </row>
    <row r="45" spans="1:7">
      <c r="A45" s="92" t="s">
        <v>1485</v>
      </c>
      <c r="B45" s="92" t="s">
        <v>1848</v>
      </c>
      <c r="C45" s="106">
        <v>271</v>
      </c>
      <c r="D45" s="107">
        <v>148</v>
      </c>
      <c r="E45" s="107">
        <v>8</v>
      </c>
      <c r="F45" s="107">
        <v>29</v>
      </c>
      <c r="G45" s="107">
        <v>86</v>
      </c>
    </row>
    <row r="46" spans="1:7">
      <c r="A46" s="92"/>
      <c r="B46" s="92" t="s">
        <v>38</v>
      </c>
      <c r="C46" s="106"/>
      <c r="D46" s="107"/>
      <c r="E46" s="107"/>
      <c r="F46" s="107"/>
      <c r="G46" s="107"/>
    </row>
    <row r="47" spans="1:7">
      <c r="A47" s="92" t="s">
        <v>2184</v>
      </c>
      <c r="B47" s="92" t="s">
        <v>1849</v>
      </c>
      <c r="C47" s="106">
        <v>12448</v>
      </c>
      <c r="D47" s="107">
        <v>6098</v>
      </c>
      <c r="E47" s="107">
        <v>275</v>
      </c>
      <c r="F47" s="107">
        <v>773</v>
      </c>
      <c r="G47" s="107">
        <v>5302</v>
      </c>
    </row>
    <row r="48" spans="1:7">
      <c r="A48" s="63" t="s">
        <v>122</v>
      </c>
      <c r="B48" s="92" t="s">
        <v>1801</v>
      </c>
      <c r="C48" s="106">
        <v>3362</v>
      </c>
      <c r="D48" s="107">
        <v>937</v>
      </c>
      <c r="E48" s="107">
        <v>106</v>
      </c>
      <c r="F48" s="107">
        <v>585</v>
      </c>
      <c r="G48" s="107">
        <v>1734</v>
      </c>
    </row>
    <row r="49" spans="1:7">
      <c r="A49" s="63" t="s">
        <v>1489</v>
      </c>
      <c r="B49" s="92" t="s">
        <v>1850</v>
      </c>
      <c r="C49" s="106">
        <v>1367</v>
      </c>
      <c r="D49" s="107">
        <v>444</v>
      </c>
      <c r="E49" s="107">
        <v>109</v>
      </c>
      <c r="F49" s="107">
        <v>225</v>
      </c>
      <c r="G49" s="107">
        <v>589</v>
      </c>
    </row>
    <row r="50" spans="1:7">
      <c r="A50" s="63" t="s">
        <v>123</v>
      </c>
      <c r="B50" s="92" t="s">
        <v>1803</v>
      </c>
      <c r="C50" s="106">
        <v>1313</v>
      </c>
      <c r="D50" s="107">
        <v>819</v>
      </c>
      <c r="E50" s="107">
        <v>37</v>
      </c>
      <c r="F50" s="107">
        <v>129</v>
      </c>
      <c r="G50" s="107">
        <v>328</v>
      </c>
    </row>
    <row r="51" spans="1:7">
      <c r="A51" s="92" t="s">
        <v>1492</v>
      </c>
      <c r="B51" s="92" t="s">
        <v>1851</v>
      </c>
      <c r="C51" s="106">
        <v>3414</v>
      </c>
      <c r="D51" s="107">
        <v>1177</v>
      </c>
      <c r="E51" s="107">
        <v>125</v>
      </c>
      <c r="F51" s="107">
        <v>654</v>
      </c>
      <c r="G51" s="107">
        <v>1458</v>
      </c>
    </row>
    <row r="52" spans="1:7">
      <c r="A52" s="92"/>
      <c r="B52" s="92" t="s">
        <v>38</v>
      </c>
      <c r="C52" s="106"/>
      <c r="D52" s="107"/>
      <c r="E52" s="107"/>
      <c r="F52" s="107"/>
      <c r="G52" s="107"/>
    </row>
    <row r="53" spans="1:7">
      <c r="A53" s="92" t="s">
        <v>1761</v>
      </c>
      <c r="B53" s="92" t="s">
        <v>1805</v>
      </c>
      <c r="C53" s="106">
        <v>1084</v>
      </c>
      <c r="D53" s="107">
        <v>786</v>
      </c>
      <c r="E53" s="107">
        <v>148</v>
      </c>
      <c r="F53" s="107">
        <v>9</v>
      </c>
      <c r="G53" s="107">
        <v>141</v>
      </c>
    </row>
    <row r="54" spans="1:7">
      <c r="A54" s="63" t="s">
        <v>516</v>
      </c>
      <c r="B54" s="92" t="s">
        <v>1852</v>
      </c>
      <c r="C54" s="106">
        <v>4289</v>
      </c>
      <c r="D54" s="107">
        <v>3508</v>
      </c>
      <c r="E54" s="107">
        <v>243</v>
      </c>
      <c r="F54" s="107">
        <v>34</v>
      </c>
      <c r="G54" s="107">
        <v>504</v>
      </c>
    </row>
    <row r="55" spans="1:7" ht="14.25" thickBot="1">
      <c r="A55" s="98"/>
      <c r="B55" s="99"/>
      <c r="C55" s="108"/>
      <c r="D55" s="109"/>
      <c r="E55" s="109"/>
      <c r="F55" s="109"/>
      <c r="G55" s="109"/>
    </row>
  </sheetData>
  <mergeCells count="5">
    <mergeCell ref="A1:G1"/>
    <mergeCell ref="A2:G2"/>
    <mergeCell ref="A3:G3"/>
    <mergeCell ref="F4:G4"/>
    <mergeCell ref="A5:A7"/>
  </mergeCells>
  <phoneticPr fontId="2" type="noConversion"/>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workbookViewId="0">
      <selection sqref="A1:L1"/>
    </sheetView>
  </sheetViews>
  <sheetFormatPr defaultRowHeight="13.5"/>
  <cols>
    <col min="1" max="1" width="9.625" style="2" customWidth="1"/>
    <col min="2" max="2" width="13.375" style="2" customWidth="1"/>
    <col min="3" max="7" width="15.375" style="2" customWidth="1"/>
    <col min="8" max="16384" width="9" style="2"/>
  </cols>
  <sheetData>
    <row r="1" spans="1:7" ht="18.75">
      <c r="A1" s="74" t="s">
        <v>1858</v>
      </c>
      <c r="B1" s="74"/>
      <c r="C1" s="74"/>
      <c r="D1" s="74"/>
      <c r="E1" s="74"/>
      <c r="F1" s="74"/>
      <c r="G1" s="74"/>
    </row>
    <row r="2" spans="1:7" ht="18.75">
      <c r="A2" s="74" t="s">
        <v>1853</v>
      </c>
      <c r="B2" s="74"/>
      <c r="C2" s="74"/>
      <c r="D2" s="74"/>
      <c r="E2" s="74"/>
      <c r="F2" s="74"/>
      <c r="G2" s="74"/>
    </row>
    <row r="3" spans="1:7" ht="18.75">
      <c r="A3" s="75"/>
      <c r="B3" s="75"/>
      <c r="C3" s="75"/>
      <c r="D3" s="75"/>
      <c r="E3" s="75"/>
      <c r="F3" s="75"/>
      <c r="G3" s="75"/>
    </row>
    <row r="4" spans="1:7" ht="14.25" thickBot="1">
      <c r="A4" s="76" t="s">
        <v>1654</v>
      </c>
      <c r="B4" s="77"/>
      <c r="C4" s="78"/>
      <c r="D4" s="77"/>
      <c r="E4" s="77"/>
      <c r="F4" s="79" t="s">
        <v>1854</v>
      </c>
      <c r="G4" s="79"/>
    </row>
    <row r="5" spans="1:7">
      <c r="A5" s="80" t="s">
        <v>1760</v>
      </c>
      <c r="B5" s="81"/>
      <c r="C5" s="82" t="s">
        <v>165</v>
      </c>
      <c r="D5" s="82" t="s">
        <v>1566</v>
      </c>
      <c r="E5" s="82" t="s">
        <v>1656</v>
      </c>
      <c r="F5" s="82" t="s">
        <v>1582</v>
      </c>
      <c r="G5" s="82" t="s">
        <v>1584</v>
      </c>
    </row>
    <row r="6" spans="1:7">
      <c r="A6" s="83"/>
      <c r="B6" s="84" t="s">
        <v>1718</v>
      </c>
      <c r="C6" s="85" t="s">
        <v>222</v>
      </c>
      <c r="D6" s="85" t="s">
        <v>1812</v>
      </c>
      <c r="E6" s="85" t="s">
        <v>1812</v>
      </c>
      <c r="F6" s="85" t="s">
        <v>1812</v>
      </c>
      <c r="G6" s="85" t="s">
        <v>1812</v>
      </c>
    </row>
    <row r="7" spans="1:7">
      <c r="A7" s="86"/>
      <c r="B7" s="87"/>
      <c r="C7" s="88"/>
      <c r="D7" s="88" t="s">
        <v>1813</v>
      </c>
      <c r="E7" s="88" t="s">
        <v>1814</v>
      </c>
      <c r="F7" s="88" t="s">
        <v>1815</v>
      </c>
      <c r="G7" s="88" t="s">
        <v>1816</v>
      </c>
    </row>
    <row r="8" spans="1:7">
      <c r="A8" s="89"/>
      <c r="B8" s="89"/>
      <c r="C8" s="90"/>
      <c r="D8" s="91"/>
      <c r="E8" s="91"/>
      <c r="F8" s="91"/>
      <c r="G8" s="91"/>
    </row>
    <row r="9" spans="1:7">
      <c r="A9" s="92" t="s">
        <v>1855</v>
      </c>
      <c r="B9" s="93" t="s">
        <v>1720</v>
      </c>
      <c r="C9" s="94">
        <v>64370682.977038004</v>
      </c>
      <c r="D9" s="95">
        <v>26359452.048409998</v>
      </c>
      <c r="E9" s="95">
        <v>10208414.224820999</v>
      </c>
      <c r="F9" s="95">
        <v>1502162.5426439999</v>
      </c>
      <c r="G9" s="95">
        <v>26300654.161162999</v>
      </c>
    </row>
    <row r="10" spans="1:7">
      <c r="A10" s="92"/>
      <c r="B10" s="93" t="s">
        <v>1721</v>
      </c>
      <c r="C10" s="96"/>
      <c r="D10" s="97"/>
      <c r="E10" s="97"/>
      <c r="F10" s="97"/>
      <c r="G10" s="97"/>
    </row>
    <row r="11" spans="1:7">
      <c r="A11" s="63" t="s">
        <v>108</v>
      </c>
      <c r="B11" s="92" t="s">
        <v>1765</v>
      </c>
      <c r="C11" s="96">
        <v>34348251.668685995</v>
      </c>
      <c r="D11" s="97">
        <v>13211732.708554998</v>
      </c>
      <c r="E11" s="97">
        <v>6374542.4000940016</v>
      </c>
      <c r="F11" s="97">
        <v>764285.59416399989</v>
      </c>
      <c r="G11" s="97">
        <v>13997690.965872997</v>
      </c>
    </row>
    <row r="12" spans="1:7">
      <c r="A12" s="92" t="s">
        <v>291</v>
      </c>
      <c r="B12" s="92" t="s">
        <v>1766</v>
      </c>
      <c r="C12" s="96">
        <v>5649679.1068169996</v>
      </c>
      <c r="D12" s="97">
        <v>2074604.0036199999</v>
      </c>
      <c r="E12" s="97">
        <v>819940.97063900006</v>
      </c>
      <c r="F12" s="97">
        <v>165545.033807</v>
      </c>
      <c r="G12" s="97">
        <v>2589589.0987510001</v>
      </c>
    </row>
    <row r="13" spans="1:7">
      <c r="A13" s="92" t="s">
        <v>292</v>
      </c>
      <c r="B13" s="92" t="s">
        <v>1809</v>
      </c>
      <c r="C13" s="96">
        <v>11135307.093790002</v>
      </c>
      <c r="D13" s="97">
        <v>4175184.0845819996</v>
      </c>
      <c r="E13" s="97">
        <v>1195980.9809539998</v>
      </c>
      <c r="F13" s="97">
        <v>311385.589377</v>
      </c>
      <c r="G13" s="97">
        <v>5452756.4388769995</v>
      </c>
    </row>
    <row r="14" spans="1:7">
      <c r="A14" s="51" t="s">
        <v>293</v>
      </c>
      <c r="B14" s="51" t="s">
        <v>1856</v>
      </c>
      <c r="C14" s="96">
        <v>5177321.9907549992</v>
      </c>
      <c r="D14" s="97">
        <v>1513815.6981510001</v>
      </c>
      <c r="E14" s="97">
        <v>1407277.4439299998</v>
      </c>
      <c r="F14" s="97">
        <v>250560.79842399998</v>
      </c>
      <c r="G14" s="97">
        <v>2005668.0502499999</v>
      </c>
    </row>
    <row r="15" spans="1:7">
      <c r="A15" s="92"/>
      <c r="B15" s="92" t="s">
        <v>38</v>
      </c>
      <c r="C15" s="96"/>
      <c r="D15" s="97"/>
      <c r="E15" s="97"/>
      <c r="F15" s="97"/>
      <c r="G15" s="97"/>
    </row>
    <row r="16" spans="1:7">
      <c r="A16" s="92" t="s">
        <v>39</v>
      </c>
      <c r="B16" s="92" t="s">
        <v>1726</v>
      </c>
      <c r="C16" s="96">
        <v>9743474.9287559986</v>
      </c>
      <c r="D16" s="97">
        <v>4168675.2420609999</v>
      </c>
      <c r="E16" s="97">
        <v>919514.70910900005</v>
      </c>
      <c r="F16" s="97">
        <v>155893.46524799999</v>
      </c>
      <c r="G16" s="97">
        <v>4499391.5123379994</v>
      </c>
    </row>
    <row r="17" spans="1:7">
      <c r="A17" s="92" t="s">
        <v>990</v>
      </c>
      <c r="B17" s="92" t="s">
        <v>1727</v>
      </c>
      <c r="C17" s="96">
        <v>2047914.9694070001</v>
      </c>
      <c r="D17" s="97">
        <v>486853.45679500001</v>
      </c>
      <c r="E17" s="97">
        <v>277479.926683</v>
      </c>
      <c r="F17" s="97">
        <v>214538.11082899998</v>
      </c>
      <c r="G17" s="97">
        <v>1069043.4750999999</v>
      </c>
    </row>
    <row r="18" spans="1:7">
      <c r="A18" s="92" t="s">
        <v>991</v>
      </c>
      <c r="B18" s="92" t="s">
        <v>1728</v>
      </c>
      <c r="C18" s="96">
        <v>1152464.866557</v>
      </c>
      <c r="D18" s="97">
        <v>387478.852938</v>
      </c>
      <c r="E18" s="97">
        <v>168069.40569100002</v>
      </c>
      <c r="F18" s="97">
        <v>34786.8505</v>
      </c>
      <c r="G18" s="97">
        <v>562129.75742799998</v>
      </c>
    </row>
    <row r="19" spans="1:7">
      <c r="A19" s="92" t="s">
        <v>992</v>
      </c>
      <c r="B19" s="92" t="s">
        <v>1729</v>
      </c>
      <c r="C19" s="96">
        <v>1112605.63956</v>
      </c>
      <c r="D19" s="97">
        <v>293012.46903199999</v>
      </c>
      <c r="E19" s="97">
        <v>69673.332798999996</v>
      </c>
      <c r="F19" s="97">
        <v>28315.352900000002</v>
      </c>
      <c r="G19" s="97">
        <v>721604.48482899996</v>
      </c>
    </row>
    <row r="20" spans="1:7">
      <c r="A20" s="63" t="s">
        <v>110</v>
      </c>
      <c r="B20" s="92" t="s">
        <v>1730</v>
      </c>
      <c r="C20" s="96">
        <v>2176970.6297129998</v>
      </c>
      <c r="D20" s="97">
        <v>1089781.8106</v>
      </c>
      <c r="E20" s="97">
        <v>365649.402313</v>
      </c>
      <c r="F20" s="97">
        <v>41546.105775000004</v>
      </c>
      <c r="G20" s="97">
        <v>679993.31102499994</v>
      </c>
    </row>
    <row r="21" spans="1:7">
      <c r="A21" s="92"/>
      <c r="B21" s="92" t="s">
        <v>38</v>
      </c>
      <c r="C21" s="96"/>
      <c r="D21" s="97"/>
      <c r="E21" s="97"/>
      <c r="F21" s="97"/>
      <c r="G21" s="97"/>
    </row>
    <row r="22" spans="1:7">
      <c r="A22" s="63" t="s">
        <v>111</v>
      </c>
      <c r="B22" s="92" t="s">
        <v>1731</v>
      </c>
      <c r="C22" s="96">
        <v>3978887.9475379996</v>
      </c>
      <c r="D22" s="97">
        <v>858815.04736000008</v>
      </c>
      <c r="E22" s="97">
        <v>1198016.0061069999</v>
      </c>
      <c r="F22" s="97">
        <v>222023.16622399999</v>
      </c>
      <c r="G22" s="97">
        <v>1700033.7278469999</v>
      </c>
    </row>
    <row r="23" spans="1:7">
      <c r="A23" s="63" t="s">
        <v>112</v>
      </c>
      <c r="B23" s="92" t="s">
        <v>1732</v>
      </c>
      <c r="C23" s="96">
        <v>462966.11975200003</v>
      </c>
      <c r="D23" s="97">
        <v>242949.69690900002</v>
      </c>
      <c r="E23" s="97">
        <v>30486.566466000004</v>
      </c>
      <c r="F23" s="97">
        <v>14377.166499999999</v>
      </c>
      <c r="G23" s="97">
        <v>175152.689877</v>
      </c>
    </row>
    <row r="24" spans="1:7">
      <c r="A24" s="63" t="s">
        <v>113</v>
      </c>
      <c r="B24" s="92" t="s">
        <v>1733</v>
      </c>
      <c r="C24" s="96">
        <v>735467.923465</v>
      </c>
      <c r="D24" s="97">
        <v>412050.953882</v>
      </c>
      <c r="E24" s="97">
        <v>178774.871357</v>
      </c>
      <c r="F24" s="97">
        <v>14160.465700000001</v>
      </c>
      <c r="G24" s="97">
        <v>130481.632526</v>
      </c>
    </row>
    <row r="25" spans="1:7">
      <c r="A25" s="92"/>
      <c r="B25" s="92" t="s">
        <v>38</v>
      </c>
      <c r="C25" s="96"/>
      <c r="D25" s="97"/>
      <c r="E25" s="97"/>
      <c r="F25" s="97"/>
      <c r="G25" s="97"/>
    </row>
    <row r="26" spans="1:7">
      <c r="A26" s="92" t="s">
        <v>1463</v>
      </c>
      <c r="B26" s="92" t="s">
        <v>1734</v>
      </c>
      <c r="C26" s="96">
        <v>4085672.8811160005</v>
      </c>
      <c r="D26" s="97">
        <v>1600727.2449620001</v>
      </c>
      <c r="E26" s="97">
        <v>1926298.103689</v>
      </c>
      <c r="F26" s="97">
        <v>45331.290848000004</v>
      </c>
      <c r="G26" s="97">
        <v>513316.24161700002</v>
      </c>
    </row>
    <row r="27" spans="1:7">
      <c r="A27" s="63" t="s">
        <v>114</v>
      </c>
      <c r="B27" s="92" t="s">
        <v>1735</v>
      </c>
      <c r="C27" s="96">
        <v>5149286.7050379999</v>
      </c>
      <c r="D27" s="97">
        <v>2657915.5305349999</v>
      </c>
      <c r="E27" s="97">
        <v>1697772.803903</v>
      </c>
      <c r="F27" s="97">
        <v>113019.54723</v>
      </c>
      <c r="G27" s="97">
        <v>680578.82337</v>
      </c>
    </row>
    <row r="28" spans="1:7">
      <c r="A28" s="92" t="s">
        <v>993</v>
      </c>
      <c r="B28" s="92" t="s">
        <v>1736</v>
      </c>
      <c r="C28" s="96">
        <v>2933985.1466629999</v>
      </c>
      <c r="D28" s="97">
        <v>811903.56525400002</v>
      </c>
      <c r="E28" s="97">
        <v>183362.49632599999</v>
      </c>
      <c r="F28" s="97">
        <v>44562.286289999996</v>
      </c>
      <c r="G28" s="97">
        <v>1894156.7987929999</v>
      </c>
    </row>
    <row r="29" spans="1:7">
      <c r="A29" s="92" t="s">
        <v>994</v>
      </c>
      <c r="B29" s="92" t="s">
        <v>1737</v>
      </c>
      <c r="C29" s="96">
        <v>858507.33201400004</v>
      </c>
      <c r="D29" s="97">
        <v>324187.40940300003</v>
      </c>
      <c r="E29" s="97">
        <v>137870.095688</v>
      </c>
      <c r="F29" s="97">
        <v>30461.668099999999</v>
      </c>
      <c r="G29" s="97">
        <v>365988.15882299998</v>
      </c>
    </row>
    <row r="30" spans="1:7">
      <c r="A30" s="92" t="s">
        <v>995</v>
      </c>
      <c r="B30" s="92" t="s">
        <v>1738</v>
      </c>
      <c r="C30" s="96">
        <v>1897946.5688069998</v>
      </c>
      <c r="D30" s="97">
        <v>335792.18698499998</v>
      </c>
      <c r="E30" s="97">
        <v>222851.73087900001</v>
      </c>
      <c r="F30" s="97">
        <v>27850.399700000002</v>
      </c>
      <c r="G30" s="97">
        <v>1311452.2512429999</v>
      </c>
    </row>
    <row r="31" spans="1:7">
      <c r="A31" s="92" t="s">
        <v>996</v>
      </c>
      <c r="B31" s="92" t="s">
        <v>1739</v>
      </c>
      <c r="C31" s="96">
        <v>575279.34916499991</v>
      </c>
      <c r="D31" s="97">
        <v>316446.39051599998</v>
      </c>
      <c r="E31" s="97">
        <v>93113.186593999999</v>
      </c>
      <c r="F31" s="97">
        <v>11190.4961</v>
      </c>
      <c r="G31" s="97">
        <v>154529.27595499999</v>
      </c>
    </row>
    <row r="32" spans="1:7">
      <c r="A32" s="63" t="s">
        <v>115</v>
      </c>
      <c r="B32" s="92" t="s">
        <v>1740</v>
      </c>
      <c r="C32" s="96">
        <v>1825538.4214079999</v>
      </c>
      <c r="D32" s="97">
        <v>988989.44030699995</v>
      </c>
      <c r="E32" s="97">
        <v>265607.08140700002</v>
      </c>
      <c r="F32" s="97">
        <v>55901.504999999997</v>
      </c>
      <c r="G32" s="97">
        <v>515040.39469399996</v>
      </c>
    </row>
    <row r="33" spans="1:7">
      <c r="A33" s="92"/>
      <c r="B33" s="92" t="s">
        <v>38</v>
      </c>
      <c r="C33" s="96"/>
      <c r="D33" s="97"/>
      <c r="E33" s="97"/>
      <c r="F33" s="97"/>
      <c r="G33" s="97"/>
    </row>
    <row r="34" spans="1:7">
      <c r="A34" s="92" t="s">
        <v>1471</v>
      </c>
      <c r="B34" s="92" t="s">
        <v>1741</v>
      </c>
      <c r="C34" s="96">
        <v>620635.54143400001</v>
      </c>
      <c r="D34" s="97">
        <v>302787.26558100001</v>
      </c>
      <c r="E34" s="97">
        <v>32970.025410000002</v>
      </c>
      <c r="F34" s="97">
        <v>33533.783317000001</v>
      </c>
      <c r="G34" s="97">
        <v>251344.46712600003</v>
      </c>
    </row>
    <row r="35" spans="1:7">
      <c r="A35" s="92" t="s">
        <v>1473</v>
      </c>
      <c r="B35" s="92" t="s">
        <v>1742</v>
      </c>
      <c r="C35" s="96">
        <v>1914445.1305359998</v>
      </c>
      <c r="D35" s="97">
        <v>622362.12103599997</v>
      </c>
      <c r="E35" s="97">
        <v>441135.163145</v>
      </c>
      <c r="F35" s="97">
        <v>38882.385289999998</v>
      </c>
      <c r="G35" s="97">
        <v>812065.46106499992</v>
      </c>
    </row>
    <row r="36" spans="1:7">
      <c r="A36" s="92" t="s">
        <v>1475</v>
      </c>
      <c r="B36" s="92" t="s">
        <v>1743</v>
      </c>
      <c r="C36" s="96">
        <v>568206.11410799995</v>
      </c>
      <c r="D36" s="97">
        <v>215808.34805199999</v>
      </c>
      <c r="E36" s="97">
        <v>45179.167002999995</v>
      </c>
      <c r="F36" s="97">
        <v>23161.348099999999</v>
      </c>
      <c r="G36" s="97">
        <v>284057.25095300004</v>
      </c>
    </row>
    <row r="37" spans="1:7">
      <c r="A37" s="63" t="s">
        <v>116</v>
      </c>
      <c r="B37" s="92" t="s">
        <v>1744</v>
      </c>
      <c r="C37" s="96">
        <v>4215378.6340150004</v>
      </c>
      <c r="D37" s="97">
        <v>1713523.416123</v>
      </c>
      <c r="E37" s="97">
        <v>675434.80386700004</v>
      </c>
      <c r="F37" s="97">
        <v>67079.600719000009</v>
      </c>
      <c r="G37" s="97">
        <v>1759340.8133060001</v>
      </c>
    </row>
    <row r="38" spans="1:7">
      <c r="A38" s="63" t="s">
        <v>117</v>
      </c>
      <c r="B38" s="92" t="s">
        <v>1745</v>
      </c>
      <c r="C38" s="96">
        <v>329823.03821399994</v>
      </c>
      <c r="D38" s="97">
        <v>150935.13905999999</v>
      </c>
      <c r="E38" s="97">
        <v>16476.18</v>
      </c>
      <c r="F38" s="97">
        <v>20587.462780000002</v>
      </c>
      <c r="G38" s="97">
        <v>141824.25637399999</v>
      </c>
    </row>
    <row r="39" spans="1:7">
      <c r="A39" s="92" t="s">
        <v>1479</v>
      </c>
      <c r="B39" s="92" t="s">
        <v>1746</v>
      </c>
      <c r="C39" s="96">
        <v>1296588.5469189999</v>
      </c>
      <c r="D39" s="97">
        <v>59873.772595000002</v>
      </c>
      <c r="E39" s="97">
        <v>38151.338539999997</v>
      </c>
      <c r="F39" s="97">
        <v>5322.5378000000001</v>
      </c>
      <c r="G39" s="97">
        <v>1193240.8979839999</v>
      </c>
    </row>
    <row r="40" spans="1:7">
      <c r="A40" s="92"/>
      <c r="B40" s="92" t="s">
        <v>38</v>
      </c>
      <c r="C40" s="96"/>
      <c r="D40" s="97"/>
      <c r="E40" s="97"/>
      <c r="F40" s="97"/>
      <c r="G40" s="97"/>
    </row>
    <row r="41" spans="1:7">
      <c r="A41" s="63" t="s">
        <v>118</v>
      </c>
      <c r="B41" s="92" t="s">
        <v>1747</v>
      </c>
      <c r="C41" s="96">
        <v>2264447.109561</v>
      </c>
      <c r="D41" s="97">
        <v>237507.403525</v>
      </c>
      <c r="E41" s="97">
        <v>121499.44035999999</v>
      </c>
      <c r="F41" s="97">
        <v>20760.165291999998</v>
      </c>
      <c r="G41" s="97">
        <v>1884680.100384</v>
      </c>
    </row>
    <row r="42" spans="1:7">
      <c r="A42" s="63" t="s">
        <v>119</v>
      </c>
      <c r="B42" s="92" t="s">
        <v>1748</v>
      </c>
      <c r="C42" s="96">
        <v>1406275.9962880001</v>
      </c>
      <c r="D42" s="97">
        <v>592366.358228</v>
      </c>
      <c r="E42" s="97">
        <v>204875.611733</v>
      </c>
      <c r="F42" s="97">
        <v>36804.615720000002</v>
      </c>
      <c r="G42" s="97">
        <v>572229.410607</v>
      </c>
    </row>
    <row r="43" spans="1:7">
      <c r="A43" s="63" t="s">
        <v>120</v>
      </c>
      <c r="B43" s="92" t="s">
        <v>1749</v>
      </c>
      <c r="C43" s="96">
        <v>445839.22786400001</v>
      </c>
      <c r="D43" s="97">
        <v>125400.70860699999</v>
      </c>
      <c r="E43" s="97">
        <v>34849.896000000001</v>
      </c>
      <c r="F43" s="97">
        <v>12836.1168</v>
      </c>
      <c r="G43" s="97">
        <v>272752.50645700004</v>
      </c>
    </row>
    <row r="44" spans="1:7">
      <c r="A44" s="63" t="s">
        <v>121</v>
      </c>
      <c r="B44" s="92" t="s">
        <v>1750</v>
      </c>
      <c r="C44" s="96">
        <v>805864.45036100014</v>
      </c>
      <c r="D44" s="97">
        <v>549816.41242900002</v>
      </c>
      <c r="E44" s="97">
        <v>17085.017986999999</v>
      </c>
      <c r="F44" s="97">
        <v>13881.0535</v>
      </c>
      <c r="G44" s="97">
        <v>225081.96644499997</v>
      </c>
    </row>
    <row r="45" spans="1:7">
      <c r="A45" s="63" t="s">
        <v>1485</v>
      </c>
      <c r="B45" s="92" t="s">
        <v>1751</v>
      </c>
      <c r="C45" s="96">
        <v>37319.228745</v>
      </c>
      <c r="D45" s="97">
        <v>19501.800500000001</v>
      </c>
      <c r="E45" s="97">
        <v>2668.2</v>
      </c>
      <c r="F45" s="97">
        <v>2235.1374999999998</v>
      </c>
      <c r="G45" s="97">
        <v>12914.090745</v>
      </c>
    </row>
    <row r="46" spans="1:7">
      <c r="A46" s="92"/>
      <c r="B46" s="92" t="s">
        <v>38</v>
      </c>
      <c r="C46" s="96"/>
      <c r="D46" s="97"/>
      <c r="E46" s="97"/>
      <c r="F46" s="97"/>
      <c r="G46" s="97"/>
    </row>
    <row r="47" spans="1:7">
      <c r="A47" s="92" t="s">
        <v>2184</v>
      </c>
      <c r="B47" s="92" t="s">
        <v>1752</v>
      </c>
      <c r="C47" s="96">
        <v>1725710.819905</v>
      </c>
      <c r="D47" s="97">
        <v>719580.39281200001</v>
      </c>
      <c r="E47" s="97">
        <v>170823.133554</v>
      </c>
      <c r="F47" s="97">
        <v>71781.245009999999</v>
      </c>
      <c r="G47" s="97">
        <v>763526.04852900002</v>
      </c>
    </row>
    <row r="48" spans="1:7">
      <c r="A48" s="63" t="s">
        <v>122</v>
      </c>
      <c r="B48" s="92" t="s">
        <v>1753</v>
      </c>
      <c r="C48" s="96">
        <v>590800.76828099997</v>
      </c>
      <c r="D48" s="97">
        <v>196670.78363200001</v>
      </c>
      <c r="E48" s="97">
        <v>23824.461045</v>
      </c>
      <c r="F48" s="97">
        <v>30604.3318</v>
      </c>
      <c r="G48" s="97">
        <v>339701.191804</v>
      </c>
    </row>
    <row r="49" spans="1:7">
      <c r="A49" s="92" t="s">
        <v>1489</v>
      </c>
      <c r="B49" s="92" t="s">
        <v>1754</v>
      </c>
      <c r="C49" s="96">
        <v>436530.75219499995</v>
      </c>
      <c r="D49" s="97">
        <v>226602.88860000001</v>
      </c>
      <c r="E49" s="97">
        <v>41847.444862000004</v>
      </c>
      <c r="F49" s="97">
        <v>11666.2655</v>
      </c>
      <c r="G49" s="97">
        <v>156414.15323299999</v>
      </c>
    </row>
    <row r="50" spans="1:7">
      <c r="A50" s="63" t="s">
        <v>123</v>
      </c>
      <c r="B50" s="92" t="s">
        <v>1755</v>
      </c>
      <c r="C50" s="96">
        <v>314191.29728100001</v>
      </c>
      <c r="D50" s="97">
        <v>77029.28082</v>
      </c>
      <c r="E50" s="97">
        <v>122736.3747</v>
      </c>
      <c r="F50" s="97">
        <v>14767.8637</v>
      </c>
      <c r="G50" s="97">
        <v>99657.778061000005</v>
      </c>
    </row>
    <row r="51" spans="1:7">
      <c r="A51" s="92" t="s">
        <v>1492</v>
      </c>
      <c r="B51" s="92" t="s">
        <v>1756</v>
      </c>
      <c r="C51" s="96">
        <v>601533.77538200002</v>
      </c>
      <c r="D51" s="97">
        <v>189991.10576900002</v>
      </c>
      <c r="E51" s="97">
        <v>73645.818400000004</v>
      </c>
      <c r="F51" s="97">
        <v>33915.226000000002</v>
      </c>
      <c r="G51" s="97">
        <v>303981.62521299999</v>
      </c>
    </row>
    <row r="52" spans="1:7">
      <c r="A52" s="92"/>
      <c r="B52" s="92" t="s">
        <v>38</v>
      </c>
      <c r="C52" s="96"/>
      <c r="D52" s="97"/>
      <c r="E52" s="97"/>
      <c r="F52" s="97"/>
      <c r="G52" s="97"/>
    </row>
    <row r="53" spans="1:7">
      <c r="A53" s="92" t="s">
        <v>1859</v>
      </c>
      <c r="B53" s="92" t="s">
        <v>1810</v>
      </c>
      <c r="C53" s="96">
        <v>621777.27601000003</v>
      </c>
      <c r="D53" s="97">
        <v>450780.84179999999</v>
      </c>
      <c r="E53" s="97">
        <v>132869.399034</v>
      </c>
      <c r="F53" s="97">
        <v>392.75</v>
      </c>
      <c r="G53" s="97">
        <v>37734.285175999998</v>
      </c>
    </row>
    <row r="54" spans="1:7">
      <c r="A54" s="63" t="s">
        <v>516</v>
      </c>
      <c r="B54" s="92" t="s">
        <v>1857</v>
      </c>
      <c r="C54" s="96">
        <v>7438345.8409799989</v>
      </c>
      <c r="D54" s="97">
        <v>4933334.7117019994</v>
      </c>
      <c r="E54" s="97">
        <v>277803.03016999998</v>
      </c>
      <c r="F54" s="97">
        <v>9992.7768720000004</v>
      </c>
      <c r="G54" s="97">
        <v>2217215.3222360001</v>
      </c>
    </row>
    <row r="55" spans="1:7" ht="14.25" thickBot="1">
      <c r="A55" s="98"/>
      <c r="B55" s="99" t="s">
        <v>38</v>
      </c>
      <c r="C55" s="100"/>
      <c r="D55" s="101"/>
      <c r="E55" s="101"/>
      <c r="F55" s="101"/>
      <c r="G55" s="101"/>
    </row>
  </sheetData>
  <mergeCells count="5">
    <mergeCell ref="A1:G1"/>
    <mergeCell ref="A2:G2"/>
    <mergeCell ref="A3:G3"/>
    <mergeCell ref="F4:G4"/>
    <mergeCell ref="A5:A7"/>
  </mergeCells>
  <phoneticPr fontId="2" type="noConversion"/>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3"/>
  <sheetViews>
    <sheetView workbookViewId="0">
      <selection sqref="A1:L1"/>
    </sheetView>
  </sheetViews>
  <sheetFormatPr defaultRowHeight="13.5"/>
  <cols>
    <col min="1" max="1" width="8.25" style="2" customWidth="1"/>
    <col min="2" max="2" width="13.875" style="2" customWidth="1"/>
    <col min="3" max="5" width="17" style="2" customWidth="1"/>
    <col min="6" max="16384" width="9" style="2"/>
  </cols>
  <sheetData>
    <row r="1" spans="1:5" ht="18.75">
      <c r="A1" s="9" t="s">
        <v>1916</v>
      </c>
      <c r="B1" s="9"/>
      <c r="C1" s="9"/>
      <c r="D1" s="9"/>
      <c r="E1" s="9"/>
    </row>
    <row r="2" spans="1:5" ht="18.75">
      <c r="A2" s="9" t="s">
        <v>1860</v>
      </c>
      <c r="B2" s="9"/>
      <c r="C2" s="9"/>
      <c r="D2" s="9"/>
      <c r="E2" s="9"/>
    </row>
    <row r="3" spans="1:5" ht="19.5" thickBot="1">
      <c r="A3" s="54"/>
      <c r="B3" s="55"/>
      <c r="C3" s="55"/>
      <c r="D3" s="56"/>
      <c r="E3" s="56"/>
    </row>
    <row r="4" spans="1:5">
      <c r="A4" s="41" t="s">
        <v>128</v>
      </c>
      <c r="B4" s="57"/>
      <c r="C4" s="16" t="s">
        <v>1917</v>
      </c>
      <c r="D4" s="16" t="s">
        <v>1918</v>
      </c>
      <c r="E4" s="17"/>
    </row>
    <row r="5" spans="1:5">
      <c r="A5" s="43"/>
      <c r="B5" s="58" t="s">
        <v>1861</v>
      </c>
      <c r="C5" s="20" t="s">
        <v>1862</v>
      </c>
      <c r="D5" s="20" t="s">
        <v>1863</v>
      </c>
      <c r="E5" s="21" t="s">
        <v>1919</v>
      </c>
    </row>
    <row r="6" spans="1:5">
      <c r="A6" s="46"/>
      <c r="B6" s="59"/>
      <c r="C6" s="24" t="s">
        <v>1864</v>
      </c>
      <c r="D6" s="24" t="s">
        <v>1865</v>
      </c>
      <c r="E6" s="24" t="s">
        <v>1866</v>
      </c>
    </row>
    <row r="7" spans="1:5">
      <c r="A7" s="49"/>
      <c r="B7" s="49" t="s">
        <v>38</v>
      </c>
      <c r="C7" s="26"/>
      <c r="D7" s="27"/>
      <c r="E7" s="27"/>
    </row>
    <row r="8" spans="1:5">
      <c r="A8" s="51" t="s">
        <v>1867</v>
      </c>
      <c r="B8" s="60" t="s">
        <v>1868</v>
      </c>
      <c r="C8" s="61">
        <v>12988</v>
      </c>
      <c r="D8" s="62">
        <v>4427370.18</v>
      </c>
      <c r="E8" s="62">
        <v>4169095.21</v>
      </c>
    </row>
    <row r="9" spans="1:5">
      <c r="A9" s="51"/>
      <c r="B9" s="60" t="s">
        <v>1869</v>
      </c>
      <c r="C9" s="61"/>
      <c r="D9" s="62"/>
      <c r="E9" s="62"/>
    </row>
    <row r="10" spans="1:5">
      <c r="A10" s="63" t="s">
        <v>108</v>
      </c>
      <c r="B10" s="51" t="s">
        <v>1870</v>
      </c>
      <c r="C10" s="64">
        <f>10497-C21-C22</f>
        <v>9639</v>
      </c>
      <c r="D10" s="65">
        <f>3113097.46-D21-D22</f>
        <v>3023154.8899999997</v>
      </c>
      <c r="E10" s="65">
        <f>2986432.68-E21-E22</f>
        <v>2897902.45</v>
      </c>
    </row>
    <row r="11" spans="1:5">
      <c r="A11" s="63" t="s">
        <v>291</v>
      </c>
      <c r="B11" s="51" t="s">
        <v>1871</v>
      </c>
      <c r="C11" s="64">
        <f>1388-C23-C24</f>
        <v>734</v>
      </c>
      <c r="D11" s="65">
        <f>292148.09-D23-D24</f>
        <v>203813.38</v>
      </c>
      <c r="E11" s="65">
        <f>220139.16-E23-E24</f>
        <v>134609.87</v>
      </c>
    </row>
    <row r="12" spans="1:5">
      <c r="A12" s="63" t="s">
        <v>292</v>
      </c>
      <c r="B12" s="51" t="s">
        <v>1872</v>
      </c>
      <c r="C12" s="64">
        <v>1103</v>
      </c>
      <c r="D12" s="65">
        <v>1022124.63</v>
      </c>
      <c r="E12" s="65">
        <v>962523.36999999988</v>
      </c>
    </row>
    <row r="13" spans="1:5">
      <c r="A13" s="51" t="s">
        <v>293</v>
      </c>
      <c r="B13" s="51" t="s">
        <v>1873</v>
      </c>
      <c r="C13" s="64">
        <f>SUM(C21:C24)</f>
        <v>1512</v>
      </c>
      <c r="D13" s="65">
        <f>SUM(D21:D24)</f>
        <v>178277.28000000003</v>
      </c>
      <c r="E13" s="65">
        <f>SUM(E21:E24)</f>
        <v>174059.52000000002</v>
      </c>
    </row>
    <row r="14" spans="1:5">
      <c r="A14" s="51"/>
      <c r="B14" s="51"/>
      <c r="C14" s="66"/>
      <c r="D14" s="67"/>
      <c r="E14" s="67"/>
    </row>
    <row r="15" spans="1:5">
      <c r="A15" s="51" t="s">
        <v>39</v>
      </c>
      <c r="B15" s="51" t="s">
        <v>1874</v>
      </c>
      <c r="C15" s="66">
        <v>1343</v>
      </c>
      <c r="D15" s="67">
        <v>328751.69</v>
      </c>
      <c r="E15" s="67">
        <v>300529</v>
      </c>
    </row>
    <row r="16" spans="1:5">
      <c r="A16" s="51" t="s">
        <v>990</v>
      </c>
      <c r="B16" s="51" t="s">
        <v>1875</v>
      </c>
      <c r="C16" s="66">
        <v>512</v>
      </c>
      <c r="D16" s="67">
        <v>241714</v>
      </c>
      <c r="E16" s="67">
        <v>215964.98</v>
      </c>
    </row>
    <row r="17" spans="1:5">
      <c r="A17" s="51" t="s">
        <v>991</v>
      </c>
      <c r="B17" s="51" t="s">
        <v>1876</v>
      </c>
      <c r="C17" s="66">
        <v>62</v>
      </c>
      <c r="D17" s="67">
        <v>14246.48</v>
      </c>
      <c r="E17" s="67">
        <v>14246.48</v>
      </c>
    </row>
    <row r="18" spans="1:5">
      <c r="A18" s="51" t="s">
        <v>992</v>
      </c>
      <c r="B18" s="51" t="s">
        <v>1877</v>
      </c>
      <c r="C18" s="66">
        <v>17</v>
      </c>
      <c r="D18" s="67">
        <v>10100.06</v>
      </c>
      <c r="E18" s="67">
        <v>5750.14</v>
      </c>
    </row>
    <row r="19" spans="1:5">
      <c r="A19" s="63" t="s">
        <v>110</v>
      </c>
      <c r="B19" s="51" t="s">
        <v>1878</v>
      </c>
      <c r="C19" s="66">
        <v>19</v>
      </c>
      <c r="D19" s="67">
        <v>13573.06</v>
      </c>
      <c r="E19" s="67">
        <v>13473.06</v>
      </c>
    </row>
    <row r="20" spans="1:5">
      <c r="A20" s="51"/>
      <c r="B20" s="51"/>
      <c r="C20" s="66"/>
      <c r="D20" s="67"/>
      <c r="E20" s="67"/>
    </row>
    <row r="21" spans="1:5">
      <c r="A21" s="63" t="s">
        <v>111</v>
      </c>
      <c r="B21" s="51" t="s">
        <v>1879</v>
      </c>
      <c r="C21" s="66">
        <v>434</v>
      </c>
      <c r="D21" s="67">
        <v>56858.14</v>
      </c>
      <c r="E21" s="67">
        <v>55466</v>
      </c>
    </row>
    <row r="22" spans="1:5">
      <c r="A22" s="51" t="s">
        <v>2196</v>
      </c>
      <c r="B22" s="51" t="s">
        <v>1880</v>
      </c>
      <c r="C22" s="66">
        <v>424</v>
      </c>
      <c r="D22" s="67">
        <v>33084.43</v>
      </c>
      <c r="E22" s="67">
        <v>33064.230000000003</v>
      </c>
    </row>
    <row r="23" spans="1:5">
      <c r="A23" s="63" t="s">
        <v>112</v>
      </c>
      <c r="B23" s="51" t="s">
        <v>1881</v>
      </c>
      <c r="C23" s="66">
        <v>627</v>
      </c>
      <c r="D23" s="67">
        <v>75336.850000000006</v>
      </c>
      <c r="E23" s="67">
        <v>75336.479999999996</v>
      </c>
    </row>
    <row r="24" spans="1:5">
      <c r="A24" s="63" t="s">
        <v>113</v>
      </c>
      <c r="B24" s="51" t="s">
        <v>1882</v>
      </c>
      <c r="C24" s="66">
        <v>27</v>
      </c>
      <c r="D24" s="67">
        <v>12997.86</v>
      </c>
      <c r="E24" s="67">
        <v>10192.81</v>
      </c>
    </row>
    <row r="25" spans="1:5">
      <c r="A25" s="51"/>
      <c r="B25" s="51" t="s">
        <v>38</v>
      </c>
      <c r="C25" s="66"/>
      <c r="D25" s="67"/>
      <c r="E25" s="67"/>
    </row>
    <row r="26" spans="1:5">
      <c r="A26" s="51" t="s">
        <v>1463</v>
      </c>
      <c r="B26" s="51" t="s">
        <v>1883</v>
      </c>
      <c r="C26" s="66">
        <v>3081</v>
      </c>
      <c r="D26" s="67">
        <v>490684.93</v>
      </c>
      <c r="E26" s="67">
        <v>443064.67</v>
      </c>
    </row>
    <row r="27" spans="1:5">
      <c r="A27" s="63" t="s">
        <v>114</v>
      </c>
      <c r="B27" s="51" t="s">
        <v>1884</v>
      </c>
      <c r="C27" s="66">
        <v>1127</v>
      </c>
      <c r="D27" s="67">
        <v>971292.26</v>
      </c>
      <c r="E27" s="67">
        <v>970044.47</v>
      </c>
    </row>
    <row r="28" spans="1:5">
      <c r="A28" s="51" t="s">
        <v>993</v>
      </c>
      <c r="B28" s="51" t="s">
        <v>1885</v>
      </c>
      <c r="C28" s="66">
        <v>610</v>
      </c>
      <c r="D28" s="67">
        <v>68990.98</v>
      </c>
      <c r="E28" s="67">
        <v>68832.92</v>
      </c>
    </row>
    <row r="29" spans="1:5">
      <c r="A29" s="51" t="s">
        <v>1922</v>
      </c>
      <c r="B29" s="51" t="s">
        <v>1886</v>
      </c>
      <c r="C29" s="66">
        <v>418</v>
      </c>
      <c r="D29" s="67">
        <v>20765.830000000002</v>
      </c>
      <c r="E29" s="67">
        <v>16775.13</v>
      </c>
    </row>
    <row r="30" spans="1:5">
      <c r="A30" s="51" t="s">
        <v>994</v>
      </c>
      <c r="B30" s="51" t="s">
        <v>1887</v>
      </c>
      <c r="C30" s="66">
        <v>272</v>
      </c>
      <c r="D30" s="67">
        <v>36900.18</v>
      </c>
      <c r="E30" s="67">
        <v>30720.39</v>
      </c>
    </row>
    <row r="31" spans="1:5">
      <c r="A31" s="51" t="s">
        <v>995</v>
      </c>
      <c r="B31" s="51" t="s">
        <v>1888</v>
      </c>
      <c r="C31" s="66">
        <v>117</v>
      </c>
      <c r="D31" s="67">
        <v>36652.050000000003</v>
      </c>
      <c r="E31" s="67">
        <v>23259.72</v>
      </c>
    </row>
    <row r="32" spans="1:5">
      <c r="A32" s="51" t="s">
        <v>1921</v>
      </c>
      <c r="B32" s="51" t="s">
        <v>1889</v>
      </c>
      <c r="C32" s="66">
        <v>128</v>
      </c>
      <c r="D32" s="67">
        <v>49826.73</v>
      </c>
      <c r="E32" s="67">
        <v>49696.6</v>
      </c>
    </row>
    <row r="33" spans="1:5">
      <c r="A33" s="51" t="s">
        <v>996</v>
      </c>
      <c r="B33" s="51" t="s">
        <v>1890</v>
      </c>
      <c r="C33" s="66">
        <v>133</v>
      </c>
      <c r="D33" s="67">
        <v>6721.47</v>
      </c>
      <c r="E33" s="67">
        <v>6700.47</v>
      </c>
    </row>
    <row r="34" spans="1:5">
      <c r="A34" s="63" t="s">
        <v>115</v>
      </c>
      <c r="B34" s="51" t="s">
        <v>1891</v>
      </c>
      <c r="C34" s="66">
        <v>142</v>
      </c>
      <c r="D34" s="67">
        <v>43799.25</v>
      </c>
      <c r="E34" s="67">
        <v>41404.449999999997</v>
      </c>
    </row>
    <row r="35" spans="1:5">
      <c r="A35" s="51" t="s">
        <v>1920</v>
      </c>
      <c r="B35" s="51" t="s">
        <v>1892</v>
      </c>
      <c r="C35" s="66">
        <v>798</v>
      </c>
      <c r="D35" s="67">
        <v>36139.129999999997</v>
      </c>
      <c r="E35" s="67">
        <v>36138.97</v>
      </c>
    </row>
    <row r="36" spans="1:5">
      <c r="A36" s="51"/>
      <c r="B36" s="51" t="s">
        <v>38</v>
      </c>
      <c r="C36" s="66"/>
      <c r="D36" s="67"/>
      <c r="E36" s="67"/>
    </row>
    <row r="37" spans="1:5">
      <c r="A37" s="51" t="s">
        <v>1471</v>
      </c>
      <c r="B37" s="51" t="s">
        <v>1840</v>
      </c>
      <c r="C37" s="66">
        <v>70</v>
      </c>
      <c r="D37" s="67">
        <v>21449.42</v>
      </c>
      <c r="E37" s="67">
        <v>10476.719999999999</v>
      </c>
    </row>
    <row r="38" spans="1:5">
      <c r="A38" s="51" t="s">
        <v>1473</v>
      </c>
      <c r="B38" s="51" t="s">
        <v>1893</v>
      </c>
      <c r="C38" s="66">
        <v>173</v>
      </c>
      <c r="D38" s="67">
        <v>105579.41</v>
      </c>
      <c r="E38" s="67">
        <v>71771.399999999994</v>
      </c>
    </row>
    <row r="39" spans="1:5">
      <c r="A39" s="51" t="s">
        <v>1475</v>
      </c>
      <c r="B39" s="51" t="s">
        <v>1894</v>
      </c>
      <c r="C39" s="66">
        <v>69</v>
      </c>
      <c r="D39" s="67">
        <v>23062.84</v>
      </c>
      <c r="E39" s="67">
        <v>9190.75</v>
      </c>
    </row>
    <row r="40" spans="1:5">
      <c r="A40" s="63" t="s">
        <v>116</v>
      </c>
      <c r="B40" s="51" t="s">
        <v>1895</v>
      </c>
      <c r="C40" s="66">
        <v>198</v>
      </c>
      <c r="D40" s="67">
        <v>303675.17</v>
      </c>
      <c r="E40" s="67">
        <v>301728.52</v>
      </c>
    </row>
    <row r="41" spans="1:5">
      <c r="A41" s="51" t="s">
        <v>1923</v>
      </c>
      <c r="B41" s="51" t="s">
        <v>1896</v>
      </c>
      <c r="C41" s="66">
        <v>205</v>
      </c>
      <c r="D41" s="67">
        <v>141637.51</v>
      </c>
      <c r="E41" s="67">
        <v>141532.57</v>
      </c>
    </row>
    <row r="42" spans="1:5">
      <c r="A42" s="51" t="s">
        <v>2197</v>
      </c>
      <c r="B42" s="51" t="s">
        <v>1897</v>
      </c>
      <c r="C42" s="66">
        <v>760</v>
      </c>
      <c r="D42" s="67">
        <v>248405.16</v>
      </c>
      <c r="E42" s="67">
        <v>248110.25</v>
      </c>
    </row>
    <row r="43" spans="1:5">
      <c r="A43" s="51" t="s">
        <v>1898</v>
      </c>
      <c r="B43" s="51" t="s">
        <v>1899</v>
      </c>
      <c r="C43" s="66">
        <v>46</v>
      </c>
      <c r="D43" s="67">
        <v>16925.099999999999</v>
      </c>
      <c r="E43" s="67">
        <v>16925.099999999999</v>
      </c>
    </row>
    <row r="44" spans="1:5">
      <c r="A44" s="51" t="s">
        <v>1924</v>
      </c>
      <c r="B44" s="51" t="s">
        <v>1900</v>
      </c>
      <c r="C44" s="66">
        <v>27</v>
      </c>
      <c r="D44" s="67">
        <v>3042.21</v>
      </c>
      <c r="E44" s="67">
        <v>3042.21</v>
      </c>
    </row>
    <row r="45" spans="1:5">
      <c r="A45" s="51" t="s">
        <v>1925</v>
      </c>
      <c r="B45" s="51" t="s">
        <v>1901</v>
      </c>
      <c r="C45" s="64">
        <v>102</v>
      </c>
      <c r="D45" s="65">
        <v>15069</v>
      </c>
      <c r="E45" s="65">
        <v>7293</v>
      </c>
    </row>
    <row r="46" spans="1:5">
      <c r="A46" s="51" t="s">
        <v>1479</v>
      </c>
      <c r="B46" s="51" t="s">
        <v>1902</v>
      </c>
      <c r="C46" s="66">
        <v>65</v>
      </c>
      <c r="D46" s="67">
        <v>6606.41</v>
      </c>
      <c r="E46" s="67">
        <v>6606.41</v>
      </c>
    </row>
    <row r="47" spans="1:5">
      <c r="A47" s="51"/>
      <c r="B47" s="51" t="s">
        <v>38</v>
      </c>
      <c r="C47" s="66"/>
      <c r="D47" s="67"/>
      <c r="E47" s="67"/>
    </row>
    <row r="48" spans="1:5">
      <c r="A48" s="63" t="s">
        <v>118</v>
      </c>
      <c r="B48" s="51" t="s">
        <v>1903</v>
      </c>
      <c r="C48" s="66">
        <v>326</v>
      </c>
      <c r="D48" s="67">
        <v>823295.46</v>
      </c>
      <c r="E48" s="67">
        <v>808985.44</v>
      </c>
    </row>
    <row r="49" spans="1:256">
      <c r="A49" s="63" t="s">
        <v>119</v>
      </c>
      <c r="B49" s="51" t="s">
        <v>1904</v>
      </c>
      <c r="C49" s="66">
        <v>475</v>
      </c>
      <c r="D49" s="67">
        <v>76387.12</v>
      </c>
      <c r="E49" s="67">
        <v>50201.93</v>
      </c>
    </row>
    <row r="50" spans="1:256">
      <c r="A50" s="63" t="s">
        <v>120</v>
      </c>
      <c r="B50" s="51" t="s">
        <v>1905</v>
      </c>
      <c r="C50" s="66">
        <v>9</v>
      </c>
      <c r="D50" s="67">
        <v>4300.41</v>
      </c>
      <c r="E50" s="67">
        <v>1714.22</v>
      </c>
    </row>
    <row r="51" spans="1:256">
      <c r="A51" s="63" t="s">
        <v>121</v>
      </c>
      <c r="B51" s="51" t="s">
        <v>1906</v>
      </c>
      <c r="C51" s="66">
        <v>63</v>
      </c>
      <c r="D51" s="67">
        <v>5236</v>
      </c>
      <c r="E51" s="67">
        <v>5194.6000000000004</v>
      </c>
    </row>
    <row r="52" spans="1:256">
      <c r="A52" s="51" t="s">
        <v>1485</v>
      </c>
      <c r="B52" s="51" t="s">
        <v>1907</v>
      </c>
      <c r="C52" s="66"/>
      <c r="D52" s="67"/>
      <c r="E52" s="67"/>
    </row>
    <row r="53" spans="1:256">
      <c r="A53" s="51"/>
      <c r="B53" s="51" t="s">
        <v>38</v>
      </c>
      <c r="C53" s="66"/>
      <c r="D53" s="67"/>
      <c r="E53" s="67"/>
    </row>
    <row r="54" spans="1:256">
      <c r="A54" s="51" t="s">
        <v>2184</v>
      </c>
      <c r="B54" s="51" t="s">
        <v>1908</v>
      </c>
      <c r="C54" s="66">
        <v>38</v>
      </c>
      <c r="D54" s="67">
        <v>14155.19</v>
      </c>
      <c r="E54" s="67">
        <v>14155.19</v>
      </c>
    </row>
    <row r="55" spans="1:256">
      <c r="A55" s="63" t="s">
        <v>122</v>
      </c>
      <c r="B55" s="51" t="s">
        <v>1909</v>
      </c>
      <c r="C55" s="66">
        <v>8</v>
      </c>
      <c r="D55" s="67">
        <v>2840.31</v>
      </c>
      <c r="E55" s="67">
        <v>2448.31</v>
      </c>
    </row>
    <row r="56" spans="1:256">
      <c r="A56" s="51" t="s">
        <v>1489</v>
      </c>
      <c r="B56" s="51" t="s">
        <v>1910</v>
      </c>
      <c r="C56" s="66">
        <v>4</v>
      </c>
      <c r="D56" s="67">
        <v>290.58</v>
      </c>
      <c r="E56" s="67">
        <v>290.58</v>
      </c>
    </row>
    <row r="57" spans="1:256">
      <c r="A57" s="63" t="s">
        <v>123</v>
      </c>
      <c r="B57" s="51" t="s">
        <v>1911</v>
      </c>
      <c r="C57" s="66">
        <v>26</v>
      </c>
      <c r="D57" s="67">
        <v>14246.52</v>
      </c>
      <c r="E57" s="67">
        <v>6735.28</v>
      </c>
    </row>
    <row r="58" spans="1:256">
      <c r="A58" s="51" t="s">
        <v>1492</v>
      </c>
      <c r="B58" s="51" t="s">
        <v>1912</v>
      </c>
      <c r="C58" s="66">
        <v>31</v>
      </c>
      <c r="D58" s="67">
        <v>52664.25</v>
      </c>
      <c r="E58" s="67">
        <v>51964.82</v>
      </c>
    </row>
    <row r="59" spans="1:256">
      <c r="A59" s="51" t="s">
        <v>1926</v>
      </c>
      <c r="B59" s="51" t="s">
        <v>1913</v>
      </c>
      <c r="C59" s="66">
        <v>2</v>
      </c>
      <c r="D59" s="67">
        <v>66.180000000000007</v>
      </c>
      <c r="E59" s="67">
        <v>66.180000000000007</v>
      </c>
    </row>
    <row r="60" spans="1:256">
      <c r="A60" s="51"/>
      <c r="B60" s="51" t="s">
        <v>1914</v>
      </c>
      <c r="C60" s="66"/>
      <c r="D60" s="67"/>
      <c r="E60" s="67"/>
    </row>
    <row r="61" spans="1:256" ht="14.25" thickBot="1">
      <c r="A61" s="68"/>
      <c r="B61" s="69"/>
      <c r="C61" s="70"/>
      <c r="D61" s="71"/>
      <c r="E61" s="71"/>
    </row>
    <row r="62" spans="1:256">
      <c r="A62" s="72" t="s">
        <v>1927</v>
      </c>
      <c r="B62" s="72"/>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c r="GZ62" s="72"/>
      <c r="HA62" s="72"/>
      <c r="HB62" s="72"/>
      <c r="HC62" s="72"/>
      <c r="HD62" s="72"/>
      <c r="HE62" s="72"/>
      <c r="HF62" s="72"/>
      <c r="HG62" s="72"/>
      <c r="HH62" s="72"/>
      <c r="HI62" s="72"/>
      <c r="HJ62" s="72"/>
      <c r="HK62" s="72"/>
      <c r="HL62" s="72"/>
      <c r="HM62" s="72"/>
      <c r="HN62" s="72"/>
      <c r="HO62" s="72"/>
      <c r="HP62" s="72"/>
      <c r="HQ62" s="72"/>
      <c r="HR62" s="72"/>
      <c r="HS62" s="72"/>
      <c r="HT62" s="72"/>
      <c r="HU62" s="72"/>
      <c r="HV62" s="72"/>
      <c r="HW62" s="72"/>
      <c r="HX62" s="72"/>
      <c r="HY62" s="72"/>
      <c r="HZ62" s="72"/>
      <c r="IA62" s="72"/>
      <c r="IB62" s="72"/>
      <c r="IC62" s="72"/>
      <c r="ID62" s="72"/>
      <c r="IE62" s="72"/>
      <c r="IF62" s="72"/>
      <c r="IG62" s="72"/>
      <c r="IH62" s="72"/>
      <c r="II62" s="72"/>
      <c r="IJ62" s="72"/>
      <c r="IK62" s="72"/>
      <c r="IL62" s="72"/>
      <c r="IM62" s="72"/>
      <c r="IN62" s="72"/>
      <c r="IO62" s="72"/>
      <c r="IP62" s="72"/>
      <c r="IQ62" s="72"/>
      <c r="IR62" s="72"/>
      <c r="IS62" s="72"/>
      <c r="IT62" s="72"/>
      <c r="IU62" s="72"/>
      <c r="IV62" s="72"/>
    </row>
    <row r="63" spans="1:256">
      <c r="A63" s="73" t="s">
        <v>1915</v>
      </c>
      <c r="B63" s="73"/>
      <c r="C63" s="73"/>
      <c r="D63" s="73"/>
      <c r="E63" s="73"/>
    </row>
  </sheetData>
  <mergeCells count="5">
    <mergeCell ref="A1:E1"/>
    <mergeCell ref="A2:E2"/>
    <mergeCell ref="D3:E3"/>
    <mergeCell ref="A4:A6"/>
    <mergeCell ref="A62:IV62"/>
  </mergeCells>
  <phoneticPr fontId="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workbookViewId="0">
      <selection sqref="A1:L1"/>
    </sheetView>
  </sheetViews>
  <sheetFormatPr defaultRowHeight="13.5"/>
  <cols>
    <col min="1" max="1" width="9" style="2"/>
    <col min="2" max="2" width="15.5" style="2" customWidth="1"/>
    <col min="3" max="9" width="11.375" style="2" customWidth="1"/>
    <col min="10" max="16384" width="9" style="2"/>
  </cols>
  <sheetData>
    <row r="1" spans="1:9" ht="18.75">
      <c r="A1" s="671" t="s">
        <v>144</v>
      </c>
      <c r="B1" s="671"/>
      <c r="C1" s="671"/>
      <c r="D1" s="671"/>
      <c r="E1" s="671"/>
      <c r="F1" s="671"/>
      <c r="G1" s="671"/>
      <c r="H1" s="671"/>
      <c r="I1" s="671"/>
    </row>
    <row r="2" spans="1:9" ht="18.75">
      <c r="A2" s="671" t="s">
        <v>137</v>
      </c>
      <c r="B2" s="671"/>
      <c r="C2" s="671"/>
      <c r="D2" s="671"/>
      <c r="E2" s="671"/>
      <c r="F2" s="671"/>
      <c r="G2" s="671"/>
      <c r="H2" s="671"/>
      <c r="I2" s="671"/>
    </row>
    <row r="3" spans="1:9" ht="18.75">
      <c r="A3" s="55"/>
      <c r="B3" s="55"/>
      <c r="C3" s="55"/>
      <c r="D3" s="55"/>
      <c r="E3" s="55"/>
      <c r="F3" s="55"/>
      <c r="G3" s="55"/>
      <c r="H3" s="55"/>
      <c r="I3" s="55"/>
    </row>
    <row r="4" spans="1:9" ht="14.25" thickBot="1">
      <c r="A4" s="672" t="s">
        <v>106</v>
      </c>
      <c r="B4" s="173"/>
      <c r="C4" s="143"/>
      <c r="D4" s="143"/>
      <c r="E4" s="173"/>
      <c r="F4" s="207"/>
      <c r="G4" s="207"/>
      <c r="H4" s="56" t="s">
        <v>138</v>
      </c>
      <c r="I4" s="56"/>
    </row>
    <row r="5" spans="1:9">
      <c r="A5" s="673" t="s">
        <v>128</v>
      </c>
      <c r="B5" s="673" t="s">
        <v>139</v>
      </c>
      <c r="C5" s="674">
        <v>2006</v>
      </c>
      <c r="D5" s="674">
        <v>2007</v>
      </c>
      <c r="E5" s="674">
        <v>2008</v>
      </c>
      <c r="F5" s="674">
        <v>2009</v>
      </c>
      <c r="G5" s="674">
        <v>2010</v>
      </c>
      <c r="H5" s="674">
        <v>2011</v>
      </c>
      <c r="I5" s="674">
        <v>2012</v>
      </c>
    </row>
    <row r="6" spans="1:9">
      <c r="A6" s="675"/>
      <c r="B6" s="675"/>
      <c r="C6" s="676"/>
      <c r="D6" s="677"/>
      <c r="E6" s="677"/>
      <c r="F6" s="103"/>
      <c r="G6" s="103"/>
      <c r="H6" s="103"/>
      <c r="I6" s="103"/>
    </row>
    <row r="7" spans="1:9">
      <c r="A7" s="678" t="s">
        <v>140</v>
      </c>
      <c r="B7" s="679" t="s">
        <v>141</v>
      </c>
      <c r="C7" s="680">
        <v>548758</v>
      </c>
      <c r="D7" s="681">
        <v>622409</v>
      </c>
      <c r="E7" s="681">
        <v>923797</v>
      </c>
      <c r="F7" s="681">
        <v>1193110</v>
      </c>
      <c r="G7" s="681">
        <v>1825403</v>
      </c>
      <c r="H7" s="681">
        <v>2303015</v>
      </c>
      <c r="I7" s="681">
        <v>3005023</v>
      </c>
    </row>
    <row r="8" spans="1:9">
      <c r="A8" s="678"/>
      <c r="B8" s="679" t="s">
        <v>142</v>
      </c>
      <c r="C8" s="682"/>
      <c r="D8" s="683"/>
      <c r="E8" s="683"/>
      <c r="F8" s="683"/>
      <c r="G8" s="683"/>
      <c r="H8" s="683"/>
      <c r="I8" s="683"/>
    </row>
    <row r="9" spans="1:9">
      <c r="A9" s="684" t="s">
        <v>108</v>
      </c>
      <c r="B9" s="678" t="s">
        <v>143</v>
      </c>
      <c r="C9" s="682">
        <f t="shared" ref="C9:I9" si="0">C14+C15+C16+C24+C25+C26+C28+C30+C35+C37</f>
        <v>357461</v>
      </c>
      <c r="D9" s="683">
        <f t="shared" si="0"/>
        <v>417907</v>
      </c>
      <c r="E9" s="683">
        <f t="shared" si="0"/>
        <v>631209</v>
      </c>
      <c r="F9" s="683">
        <f t="shared" si="0"/>
        <v>841515</v>
      </c>
      <c r="G9" s="683">
        <f t="shared" si="0"/>
        <v>1308739</v>
      </c>
      <c r="H9" s="683">
        <f t="shared" si="0"/>
        <v>1657851</v>
      </c>
      <c r="I9" s="683">
        <f t="shared" si="0"/>
        <v>2178907</v>
      </c>
    </row>
    <row r="10" spans="1:9">
      <c r="A10" s="574" t="s">
        <v>47</v>
      </c>
      <c r="B10" s="678" t="s">
        <v>48</v>
      </c>
      <c r="C10" s="682">
        <f t="shared" ref="C10:I10" si="1">C17+C27+C29+C33+C32+C34</f>
        <v>48493</v>
      </c>
      <c r="D10" s="683">
        <f t="shared" si="1"/>
        <v>52530</v>
      </c>
      <c r="E10" s="683">
        <f t="shared" si="1"/>
        <v>80506</v>
      </c>
      <c r="F10" s="683">
        <f t="shared" si="1"/>
        <v>104881</v>
      </c>
      <c r="G10" s="683">
        <f t="shared" si="1"/>
        <v>168457</v>
      </c>
      <c r="H10" s="683">
        <f t="shared" si="1"/>
        <v>234200</v>
      </c>
      <c r="I10" s="683">
        <f t="shared" si="1"/>
        <v>319521</v>
      </c>
    </row>
    <row r="11" spans="1:9">
      <c r="A11" s="574" t="s">
        <v>49</v>
      </c>
      <c r="B11" s="678" t="s">
        <v>50</v>
      </c>
      <c r="C11" s="682">
        <f t="shared" ref="C11:I11" si="2">C18+C36+C39+C40+C41+C42+C43+C45+C46+C47+C48+C49</f>
        <v>53628</v>
      </c>
      <c r="D11" s="683">
        <f t="shared" si="2"/>
        <v>58325</v>
      </c>
      <c r="E11" s="683">
        <f t="shared" si="2"/>
        <v>87808</v>
      </c>
      <c r="F11" s="683">
        <f t="shared" si="2"/>
        <v>111890</v>
      </c>
      <c r="G11" s="683">
        <f t="shared" si="2"/>
        <v>175264</v>
      </c>
      <c r="H11" s="683">
        <f t="shared" si="2"/>
        <v>211352</v>
      </c>
      <c r="I11" s="683">
        <f t="shared" si="2"/>
        <v>273288</v>
      </c>
    </row>
    <row r="12" spans="1:9">
      <c r="A12" s="574" t="s">
        <v>109</v>
      </c>
      <c r="B12" s="574" t="s">
        <v>51</v>
      </c>
      <c r="C12" s="682">
        <f t="shared" ref="C12:I12" si="3">SUM(C20:C22)</f>
        <v>34727</v>
      </c>
      <c r="D12" s="683">
        <f t="shared" si="3"/>
        <v>34907</v>
      </c>
      <c r="E12" s="683">
        <f t="shared" si="3"/>
        <v>49860</v>
      </c>
      <c r="F12" s="683">
        <f t="shared" si="3"/>
        <v>56245</v>
      </c>
      <c r="G12" s="683">
        <f t="shared" si="3"/>
        <v>79452</v>
      </c>
      <c r="H12" s="683">
        <f t="shared" si="3"/>
        <v>98956</v>
      </c>
      <c r="I12" s="683">
        <f t="shared" si="3"/>
        <v>127407</v>
      </c>
    </row>
    <row r="13" spans="1:9">
      <c r="A13" s="678"/>
      <c r="B13" s="678" t="s">
        <v>38</v>
      </c>
      <c r="C13" s="682"/>
      <c r="D13" s="683"/>
      <c r="E13" s="683"/>
      <c r="F13" s="683"/>
      <c r="G13" s="683"/>
      <c r="H13" s="683"/>
      <c r="I13" s="683"/>
    </row>
    <row r="14" spans="1:9">
      <c r="A14" s="678" t="s">
        <v>39</v>
      </c>
      <c r="B14" s="678" t="s">
        <v>52</v>
      </c>
      <c r="C14" s="682">
        <v>36645</v>
      </c>
      <c r="D14" s="683">
        <v>43584</v>
      </c>
      <c r="E14" s="683">
        <v>55771</v>
      </c>
      <c r="F14" s="683">
        <v>71076</v>
      </c>
      <c r="G14" s="683">
        <v>100623</v>
      </c>
      <c r="H14" s="683">
        <v>131255</v>
      </c>
      <c r="I14" s="683">
        <v>170516</v>
      </c>
    </row>
    <row r="15" spans="1:9">
      <c r="A15" s="678" t="s">
        <v>53</v>
      </c>
      <c r="B15" s="678" t="s">
        <v>54</v>
      </c>
      <c r="C15" s="682">
        <v>10048</v>
      </c>
      <c r="D15" s="683">
        <v>10909</v>
      </c>
      <c r="E15" s="683">
        <v>17319</v>
      </c>
      <c r="F15" s="683">
        <v>20515</v>
      </c>
      <c r="G15" s="683">
        <v>29672</v>
      </c>
      <c r="H15" s="683">
        <v>38690</v>
      </c>
      <c r="I15" s="683">
        <v>52338</v>
      </c>
    </row>
    <row r="16" spans="1:9">
      <c r="A16" s="678" t="s">
        <v>55</v>
      </c>
      <c r="B16" s="678" t="s">
        <v>56</v>
      </c>
      <c r="C16" s="682">
        <v>11086</v>
      </c>
      <c r="D16" s="683">
        <v>11222</v>
      </c>
      <c r="E16" s="683">
        <v>15776</v>
      </c>
      <c r="F16" s="683">
        <v>18606</v>
      </c>
      <c r="G16" s="683">
        <v>27472</v>
      </c>
      <c r="H16" s="683">
        <v>33813</v>
      </c>
      <c r="I16" s="683">
        <v>43358</v>
      </c>
    </row>
    <row r="17" spans="1:9">
      <c r="A17" s="678" t="s">
        <v>57</v>
      </c>
      <c r="B17" s="678" t="s">
        <v>58</v>
      </c>
      <c r="C17" s="682">
        <v>4012</v>
      </c>
      <c r="D17" s="683">
        <v>4125</v>
      </c>
      <c r="E17" s="683">
        <v>6076</v>
      </c>
      <c r="F17" s="683">
        <v>7921</v>
      </c>
      <c r="G17" s="683">
        <v>11998</v>
      </c>
      <c r="H17" s="683">
        <v>14764</v>
      </c>
      <c r="I17" s="683">
        <v>19561</v>
      </c>
    </row>
    <row r="18" spans="1:9">
      <c r="A18" s="684" t="s">
        <v>110</v>
      </c>
      <c r="B18" s="678" t="s">
        <v>59</v>
      </c>
      <c r="C18" s="682">
        <v>2494</v>
      </c>
      <c r="D18" s="683">
        <v>2727</v>
      </c>
      <c r="E18" s="683">
        <v>3711</v>
      </c>
      <c r="F18" s="683">
        <v>4188</v>
      </c>
      <c r="G18" s="683">
        <v>5935</v>
      </c>
      <c r="H18" s="683">
        <v>7162</v>
      </c>
      <c r="I18" s="683">
        <v>8996</v>
      </c>
    </row>
    <row r="19" spans="1:9">
      <c r="A19" s="678"/>
      <c r="B19" s="678" t="s">
        <v>38</v>
      </c>
      <c r="C19" s="682"/>
      <c r="D19" s="683"/>
      <c r="E19" s="683"/>
      <c r="F19" s="683"/>
      <c r="G19" s="683"/>
      <c r="H19" s="683"/>
      <c r="I19" s="683"/>
    </row>
    <row r="20" spans="1:9">
      <c r="A20" s="684" t="s">
        <v>111</v>
      </c>
      <c r="B20" s="678" t="s">
        <v>60</v>
      </c>
      <c r="C20" s="682">
        <v>18679</v>
      </c>
      <c r="D20" s="683">
        <v>18948</v>
      </c>
      <c r="E20" s="683">
        <v>27614</v>
      </c>
      <c r="F20" s="683">
        <v>31107</v>
      </c>
      <c r="G20" s="683">
        <v>45241</v>
      </c>
      <c r="H20" s="683">
        <v>54320</v>
      </c>
      <c r="I20" s="683">
        <v>64019</v>
      </c>
    </row>
    <row r="21" spans="1:9">
      <c r="A21" s="684" t="s">
        <v>112</v>
      </c>
      <c r="B21" s="678" t="s">
        <v>61</v>
      </c>
      <c r="C21" s="682">
        <v>6362</v>
      </c>
      <c r="D21" s="683">
        <v>6199</v>
      </c>
      <c r="E21" s="683">
        <v>8657</v>
      </c>
      <c r="F21" s="683">
        <v>9619</v>
      </c>
      <c r="G21" s="683">
        <v>13201</v>
      </c>
      <c r="H21" s="683">
        <v>15594</v>
      </c>
      <c r="I21" s="683">
        <v>18818</v>
      </c>
    </row>
    <row r="22" spans="1:9">
      <c r="A22" s="684" t="s">
        <v>113</v>
      </c>
      <c r="B22" s="678" t="s">
        <v>62</v>
      </c>
      <c r="C22" s="682">
        <v>9686</v>
      </c>
      <c r="D22" s="683">
        <v>9760</v>
      </c>
      <c r="E22" s="683">
        <v>13589</v>
      </c>
      <c r="F22" s="683">
        <v>15519</v>
      </c>
      <c r="G22" s="683">
        <v>21010</v>
      </c>
      <c r="H22" s="683">
        <v>29042</v>
      </c>
      <c r="I22" s="683">
        <v>44570</v>
      </c>
    </row>
    <row r="23" spans="1:9">
      <c r="A23" s="678"/>
      <c r="B23" s="678" t="s">
        <v>38</v>
      </c>
      <c r="C23" s="682"/>
      <c r="D23" s="683"/>
      <c r="E23" s="683"/>
      <c r="F23" s="683"/>
      <c r="G23" s="683"/>
      <c r="H23" s="683"/>
      <c r="I23" s="683"/>
    </row>
    <row r="24" spans="1:9">
      <c r="A24" s="678" t="s">
        <v>63</v>
      </c>
      <c r="B24" s="678" t="s">
        <v>64</v>
      </c>
      <c r="C24" s="682">
        <v>37747</v>
      </c>
      <c r="D24" s="683">
        <v>46547</v>
      </c>
      <c r="E24" s="683">
        <v>66941</v>
      </c>
      <c r="F24" s="683">
        <v>83235</v>
      </c>
      <c r="G24" s="683">
        <v>126178</v>
      </c>
      <c r="H24" s="683">
        <v>149202</v>
      </c>
      <c r="I24" s="683">
        <v>173513</v>
      </c>
    </row>
    <row r="25" spans="1:9">
      <c r="A25" s="684" t="s">
        <v>114</v>
      </c>
      <c r="B25" s="678" t="s">
        <v>65</v>
      </c>
      <c r="C25" s="682">
        <v>43969</v>
      </c>
      <c r="D25" s="683">
        <v>53065</v>
      </c>
      <c r="E25" s="683">
        <v>94372</v>
      </c>
      <c r="F25" s="683">
        <v>154887</v>
      </c>
      <c r="G25" s="683">
        <v>273249</v>
      </c>
      <c r="H25" s="683">
        <v>371322</v>
      </c>
      <c r="I25" s="683">
        <v>537180</v>
      </c>
    </row>
    <row r="26" spans="1:9">
      <c r="A26" s="678" t="s">
        <v>66</v>
      </c>
      <c r="B26" s="678" t="s">
        <v>67</v>
      </c>
      <c r="C26" s="682">
        <v>62128</v>
      </c>
      <c r="D26" s="683">
        <v>75298</v>
      </c>
      <c r="E26" s="683">
        <v>121343</v>
      </c>
      <c r="F26" s="683">
        <v>170474</v>
      </c>
      <c r="G26" s="683">
        <v>268471</v>
      </c>
      <c r="H26" s="683">
        <v>331703</v>
      </c>
      <c r="I26" s="683">
        <v>449957</v>
      </c>
    </row>
    <row r="27" spans="1:9">
      <c r="A27" s="678" t="s">
        <v>68</v>
      </c>
      <c r="B27" s="678" t="s">
        <v>69</v>
      </c>
      <c r="C27" s="682">
        <v>5787</v>
      </c>
      <c r="D27" s="683">
        <v>6438</v>
      </c>
      <c r="E27" s="683">
        <v>10447</v>
      </c>
      <c r="F27" s="683">
        <v>16608</v>
      </c>
      <c r="G27" s="683">
        <v>32460</v>
      </c>
      <c r="H27" s="683">
        <v>60400</v>
      </c>
      <c r="I27" s="683">
        <v>88326</v>
      </c>
    </row>
    <row r="28" spans="1:9">
      <c r="A28" s="678" t="s">
        <v>70</v>
      </c>
      <c r="B28" s="678" t="s">
        <v>71</v>
      </c>
      <c r="C28" s="682">
        <v>15332</v>
      </c>
      <c r="D28" s="683">
        <v>16068</v>
      </c>
      <c r="E28" s="683">
        <v>22976</v>
      </c>
      <c r="F28" s="683">
        <v>28364</v>
      </c>
      <c r="G28" s="683">
        <v>44116</v>
      </c>
      <c r="H28" s="683">
        <v>58969</v>
      </c>
      <c r="I28" s="683">
        <v>81267</v>
      </c>
    </row>
    <row r="29" spans="1:9">
      <c r="A29" s="678" t="s">
        <v>72</v>
      </c>
      <c r="B29" s="678" t="s">
        <v>73</v>
      </c>
      <c r="C29" s="682">
        <v>3543</v>
      </c>
      <c r="D29" s="683">
        <v>3820</v>
      </c>
      <c r="E29" s="683">
        <v>5706</v>
      </c>
      <c r="F29" s="683">
        <v>7050</v>
      </c>
      <c r="G29" s="683">
        <v>10931</v>
      </c>
      <c r="H29" s="683">
        <v>14237</v>
      </c>
      <c r="I29" s="683">
        <v>19663</v>
      </c>
    </row>
    <row r="30" spans="1:9">
      <c r="A30" s="684" t="s">
        <v>115</v>
      </c>
      <c r="B30" s="678" t="s">
        <v>74</v>
      </c>
      <c r="C30" s="682">
        <v>32823</v>
      </c>
      <c r="D30" s="683">
        <v>37342</v>
      </c>
      <c r="E30" s="683">
        <v>58482</v>
      </c>
      <c r="F30" s="683">
        <v>71771</v>
      </c>
      <c r="G30" s="683">
        <v>111295</v>
      </c>
      <c r="H30" s="683">
        <v>139884</v>
      </c>
      <c r="I30" s="683">
        <v>177511</v>
      </c>
    </row>
    <row r="31" spans="1:9">
      <c r="A31" s="678"/>
      <c r="B31" s="678" t="s">
        <v>38</v>
      </c>
      <c r="C31" s="682"/>
      <c r="D31" s="683"/>
      <c r="E31" s="683"/>
      <c r="F31" s="683"/>
      <c r="G31" s="683"/>
      <c r="H31" s="683"/>
      <c r="I31" s="683"/>
    </row>
    <row r="32" spans="1:9">
      <c r="A32" s="678" t="s">
        <v>75</v>
      </c>
      <c r="B32" s="678" t="s">
        <v>76</v>
      </c>
      <c r="C32" s="682">
        <v>11772</v>
      </c>
      <c r="D32" s="683">
        <v>13324</v>
      </c>
      <c r="E32" s="683">
        <v>20713</v>
      </c>
      <c r="F32" s="683">
        <v>26917</v>
      </c>
      <c r="G32" s="683">
        <v>39972</v>
      </c>
      <c r="H32" s="683">
        <v>50785</v>
      </c>
      <c r="I32" s="683">
        <v>67824</v>
      </c>
    </row>
    <row r="33" spans="1:9">
      <c r="A33" s="678" t="s">
        <v>77</v>
      </c>
      <c r="B33" s="678" t="s">
        <v>78</v>
      </c>
      <c r="C33" s="682">
        <v>11462</v>
      </c>
      <c r="D33" s="683">
        <v>12252</v>
      </c>
      <c r="E33" s="683">
        <v>19931</v>
      </c>
      <c r="F33" s="683">
        <v>25745</v>
      </c>
      <c r="G33" s="683">
        <v>40580</v>
      </c>
      <c r="H33" s="683">
        <v>50906</v>
      </c>
      <c r="I33" s="683">
        <v>64719</v>
      </c>
    </row>
    <row r="34" spans="1:9">
      <c r="A34" s="678" t="s">
        <v>79</v>
      </c>
      <c r="B34" s="678" t="s">
        <v>80</v>
      </c>
      <c r="C34" s="682">
        <v>11917</v>
      </c>
      <c r="D34" s="683">
        <v>12571</v>
      </c>
      <c r="E34" s="683">
        <v>17633</v>
      </c>
      <c r="F34" s="683">
        <v>20640</v>
      </c>
      <c r="G34" s="683">
        <v>32516</v>
      </c>
      <c r="H34" s="683">
        <v>43108</v>
      </c>
      <c r="I34" s="683">
        <v>59428</v>
      </c>
    </row>
    <row r="35" spans="1:9">
      <c r="A35" s="684" t="s">
        <v>116</v>
      </c>
      <c r="B35" s="678" t="s">
        <v>81</v>
      </c>
      <c r="C35" s="682">
        <v>106932</v>
      </c>
      <c r="D35" s="683">
        <v>123035</v>
      </c>
      <c r="E35" s="683">
        <v>177144</v>
      </c>
      <c r="F35" s="683">
        <v>221131</v>
      </c>
      <c r="G35" s="683">
        <v>325566</v>
      </c>
      <c r="H35" s="683">
        <v>400571</v>
      </c>
      <c r="I35" s="683">
        <v>490159</v>
      </c>
    </row>
    <row r="36" spans="1:9">
      <c r="A36" s="684" t="s">
        <v>117</v>
      </c>
      <c r="B36" s="678" t="s">
        <v>82</v>
      </c>
      <c r="C36" s="682">
        <v>4076</v>
      </c>
      <c r="D36" s="683">
        <v>4256</v>
      </c>
      <c r="E36" s="683">
        <v>6213</v>
      </c>
      <c r="F36" s="683">
        <v>7421</v>
      </c>
      <c r="G36" s="683">
        <v>10503</v>
      </c>
      <c r="H36" s="683">
        <v>13149</v>
      </c>
      <c r="I36" s="683">
        <v>16822</v>
      </c>
    </row>
    <row r="37" spans="1:9">
      <c r="A37" s="678" t="s">
        <v>83</v>
      </c>
      <c r="B37" s="678" t="s">
        <v>84</v>
      </c>
      <c r="C37" s="682">
        <v>751</v>
      </c>
      <c r="D37" s="683">
        <v>837</v>
      </c>
      <c r="E37" s="683">
        <v>1085</v>
      </c>
      <c r="F37" s="683">
        <v>1456</v>
      </c>
      <c r="G37" s="683">
        <v>2097</v>
      </c>
      <c r="H37" s="683">
        <v>2442</v>
      </c>
      <c r="I37" s="683">
        <v>3108</v>
      </c>
    </row>
    <row r="38" spans="1:9">
      <c r="A38" s="678"/>
      <c r="B38" s="678" t="s">
        <v>38</v>
      </c>
      <c r="C38" s="682"/>
      <c r="D38" s="683"/>
      <c r="E38" s="683"/>
      <c r="F38" s="683"/>
      <c r="G38" s="683"/>
      <c r="H38" s="683"/>
      <c r="I38" s="683"/>
    </row>
    <row r="39" spans="1:9">
      <c r="A39" s="684" t="s">
        <v>118</v>
      </c>
      <c r="B39" s="678" t="s">
        <v>85</v>
      </c>
      <c r="C39" s="682">
        <v>11336</v>
      </c>
      <c r="D39" s="683">
        <v>11939</v>
      </c>
      <c r="E39" s="683">
        <v>16361</v>
      </c>
      <c r="F39" s="683">
        <v>20012</v>
      </c>
      <c r="G39" s="683">
        <v>30947</v>
      </c>
      <c r="H39" s="683">
        <v>41070</v>
      </c>
      <c r="I39" s="683">
        <v>53383</v>
      </c>
    </row>
    <row r="40" spans="1:9">
      <c r="A40" s="684" t="s">
        <v>119</v>
      </c>
      <c r="B40" s="678" t="s">
        <v>86</v>
      </c>
      <c r="C40" s="682">
        <v>15373</v>
      </c>
      <c r="D40" s="683">
        <v>17197</v>
      </c>
      <c r="E40" s="683">
        <v>29310</v>
      </c>
      <c r="F40" s="683">
        <v>39415</v>
      </c>
      <c r="G40" s="683">
        <v>66644</v>
      </c>
      <c r="H40" s="683">
        <v>74455</v>
      </c>
      <c r="I40" s="683">
        <v>94938</v>
      </c>
    </row>
    <row r="41" spans="1:9">
      <c r="A41" s="684" t="s">
        <v>120</v>
      </c>
      <c r="B41" s="678" t="s">
        <v>87</v>
      </c>
      <c r="C41" s="682">
        <v>3073</v>
      </c>
      <c r="D41" s="683">
        <v>3691</v>
      </c>
      <c r="E41" s="683">
        <v>5130</v>
      </c>
      <c r="F41" s="683">
        <v>6241</v>
      </c>
      <c r="G41" s="683">
        <v>8995</v>
      </c>
      <c r="H41" s="683">
        <v>11240</v>
      </c>
      <c r="I41" s="683">
        <v>15931</v>
      </c>
    </row>
    <row r="42" spans="1:9">
      <c r="A42" s="684" t="s">
        <v>121</v>
      </c>
      <c r="B42" s="678" t="s">
        <v>88</v>
      </c>
      <c r="C42" s="682">
        <v>4552</v>
      </c>
      <c r="D42" s="683">
        <v>4913</v>
      </c>
      <c r="E42" s="683">
        <v>6608</v>
      </c>
      <c r="F42" s="683">
        <v>8051</v>
      </c>
      <c r="G42" s="683">
        <v>11363</v>
      </c>
      <c r="H42" s="683">
        <v>13683</v>
      </c>
      <c r="I42" s="683">
        <v>17483</v>
      </c>
    </row>
    <row r="43" spans="1:9">
      <c r="A43" s="678" t="s">
        <v>89</v>
      </c>
      <c r="B43" s="678" t="s">
        <v>90</v>
      </c>
      <c r="C43" s="682">
        <v>151</v>
      </c>
      <c r="D43" s="683">
        <v>161</v>
      </c>
      <c r="E43" s="683">
        <v>231</v>
      </c>
      <c r="F43" s="683">
        <v>430</v>
      </c>
      <c r="G43" s="683">
        <v>529</v>
      </c>
      <c r="H43" s="683">
        <v>390</v>
      </c>
      <c r="I43" s="683">
        <v>462</v>
      </c>
    </row>
    <row r="44" spans="1:9">
      <c r="A44" s="678"/>
      <c r="B44" s="678" t="s">
        <v>38</v>
      </c>
      <c r="C44" s="682"/>
      <c r="D44" s="683"/>
      <c r="E44" s="683"/>
      <c r="F44" s="683"/>
      <c r="G44" s="683"/>
      <c r="H44" s="683"/>
      <c r="I44" s="683"/>
    </row>
    <row r="45" spans="1:9">
      <c r="A45" s="678" t="s">
        <v>2184</v>
      </c>
      <c r="B45" s="678" t="s">
        <v>91</v>
      </c>
      <c r="C45" s="682">
        <v>6689</v>
      </c>
      <c r="D45" s="683">
        <v>7305</v>
      </c>
      <c r="E45" s="683">
        <v>11106</v>
      </c>
      <c r="F45" s="683">
        <v>14828</v>
      </c>
      <c r="G45" s="683">
        <v>24158</v>
      </c>
      <c r="H45" s="683">
        <v>31544</v>
      </c>
      <c r="I45" s="683">
        <v>41447</v>
      </c>
    </row>
    <row r="46" spans="1:9">
      <c r="A46" s="684" t="s">
        <v>122</v>
      </c>
      <c r="B46" s="678" t="s">
        <v>92</v>
      </c>
      <c r="C46" s="682">
        <v>1960</v>
      </c>
      <c r="D46" s="683">
        <v>2159</v>
      </c>
      <c r="E46" s="683">
        <v>3113</v>
      </c>
      <c r="F46" s="683">
        <v>3657</v>
      </c>
      <c r="G46" s="683">
        <v>5318</v>
      </c>
      <c r="H46" s="683">
        <v>6728</v>
      </c>
      <c r="I46" s="683">
        <v>9260</v>
      </c>
    </row>
    <row r="47" spans="1:9">
      <c r="A47" s="678" t="s">
        <v>93</v>
      </c>
      <c r="B47" s="678" t="s">
        <v>94</v>
      </c>
      <c r="C47" s="682">
        <v>237</v>
      </c>
      <c r="D47" s="683">
        <v>320</v>
      </c>
      <c r="E47" s="683">
        <v>559</v>
      </c>
      <c r="F47" s="683">
        <v>656</v>
      </c>
      <c r="G47" s="683">
        <v>857</v>
      </c>
      <c r="H47" s="683">
        <v>1195</v>
      </c>
      <c r="I47" s="683">
        <v>1502</v>
      </c>
    </row>
    <row r="48" spans="1:9">
      <c r="A48" s="684" t="s">
        <v>123</v>
      </c>
      <c r="B48" s="678" t="s">
        <v>95</v>
      </c>
      <c r="C48" s="682">
        <v>855</v>
      </c>
      <c r="D48" s="683">
        <v>788</v>
      </c>
      <c r="E48" s="683">
        <v>1336</v>
      </c>
      <c r="F48" s="683">
        <v>1969</v>
      </c>
      <c r="G48" s="683">
        <v>2790</v>
      </c>
      <c r="H48" s="683">
        <v>2133</v>
      </c>
      <c r="I48" s="683">
        <v>2493</v>
      </c>
    </row>
    <row r="49" spans="1:9">
      <c r="A49" s="678" t="s">
        <v>96</v>
      </c>
      <c r="B49" s="678" t="s">
        <v>97</v>
      </c>
      <c r="C49" s="682">
        <v>2832</v>
      </c>
      <c r="D49" s="683">
        <v>2869</v>
      </c>
      <c r="E49" s="683">
        <v>4130</v>
      </c>
      <c r="F49" s="683">
        <v>5022</v>
      </c>
      <c r="G49" s="683">
        <v>7225</v>
      </c>
      <c r="H49" s="683">
        <v>8603</v>
      </c>
      <c r="I49" s="683">
        <v>10571</v>
      </c>
    </row>
    <row r="50" spans="1:9">
      <c r="A50" s="678"/>
      <c r="B50" s="678" t="s">
        <v>38</v>
      </c>
      <c r="C50" s="682"/>
      <c r="D50" s="683"/>
      <c r="E50" s="683"/>
      <c r="F50" s="683"/>
      <c r="G50" s="683"/>
      <c r="H50" s="683"/>
      <c r="I50" s="683"/>
    </row>
    <row r="51" spans="1:9">
      <c r="A51" s="678" t="s">
        <v>98</v>
      </c>
      <c r="B51" s="678" t="s">
        <v>99</v>
      </c>
      <c r="C51" s="682">
        <v>5448</v>
      </c>
      <c r="D51" s="683">
        <v>6574</v>
      </c>
      <c r="E51" s="683">
        <v>7862</v>
      </c>
      <c r="F51" s="683">
        <v>8161</v>
      </c>
      <c r="G51" s="683">
        <v>10071</v>
      </c>
      <c r="H51" s="683">
        <v>10913</v>
      </c>
      <c r="I51" s="683">
        <v>11326</v>
      </c>
    </row>
    <row r="52" spans="1:9">
      <c r="A52" s="684" t="s">
        <v>125</v>
      </c>
      <c r="B52" s="678" t="s">
        <v>100</v>
      </c>
      <c r="C52" s="682">
        <v>34</v>
      </c>
      <c r="D52" s="683">
        <v>29</v>
      </c>
      <c r="E52" s="683">
        <v>44</v>
      </c>
      <c r="F52" s="683">
        <v>51</v>
      </c>
      <c r="G52" s="683">
        <v>84</v>
      </c>
      <c r="H52" s="683">
        <v>95</v>
      </c>
      <c r="I52" s="683">
        <v>104</v>
      </c>
    </row>
    <row r="53" spans="1:9">
      <c r="A53" s="678" t="s">
        <v>101</v>
      </c>
      <c r="B53" s="678" t="s">
        <v>102</v>
      </c>
      <c r="C53" s="682">
        <v>48967</v>
      </c>
      <c r="D53" s="683">
        <v>52137</v>
      </c>
      <c r="E53" s="683">
        <v>66508</v>
      </c>
      <c r="F53" s="683">
        <v>70367</v>
      </c>
      <c r="G53" s="683">
        <v>83336</v>
      </c>
      <c r="H53" s="683">
        <v>89648</v>
      </c>
      <c r="I53" s="683">
        <v>94470</v>
      </c>
    </row>
    <row r="54" spans="1:9" ht="14.25" thickBot="1">
      <c r="A54" s="685"/>
      <c r="B54" s="686"/>
      <c r="C54" s="687"/>
      <c r="D54" s="688"/>
      <c r="E54" s="688"/>
      <c r="F54" s="48"/>
      <c r="G54" s="48"/>
      <c r="H54" s="48"/>
      <c r="I54" s="48"/>
    </row>
    <row r="55" spans="1:9" ht="14.25">
      <c r="A55" s="219"/>
      <c r="B55" s="219"/>
      <c r="C55" s="219"/>
      <c r="D55" s="219"/>
      <c r="E55" s="219"/>
      <c r="F55" s="219"/>
      <c r="G55" s="219"/>
      <c r="H55" s="219"/>
      <c r="I55" s="219"/>
    </row>
  </sheetData>
  <mergeCells count="3">
    <mergeCell ref="A1:I1"/>
    <mergeCell ref="A2:I2"/>
    <mergeCell ref="H4:I4"/>
  </mergeCells>
  <phoneticPr fontId="2" type="noConversion"/>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workbookViewId="0">
      <selection sqref="A1:L1"/>
    </sheetView>
  </sheetViews>
  <sheetFormatPr defaultRowHeight="13.5"/>
  <cols>
    <col min="1" max="1" width="24" style="2" customWidth="1"/>
    <col min="2" max="2" width="38.375" style="2" customWidth="1"/>
    <col min="3" max="5" width="12.5" style="2" customWidth="1"/>
    <col min="6" max="16384" width="9" style="2"/>
  </cols>
  <sheetData>
    <row r="1" spans="1:5" ht="18.75">
      <c r="A1" s="9" t="s">
        <v>1964</v>
      </c>
      <c r="B1" s="9"/>
      <c r="C1" s="9"/>
      <c r="D1" s="9"/>
      <c r="E1" s="9"/>
    </row>
    <row r="2" spans="1:5" ht="18.75">
      <c r="A2" s="9" t="s">
        <v>1928</v>
      </c>
      <c r="B2" s="9"/>
      <c r="C2" s="9"/>
      <c r="D2" s="9"/>
      <c r="E2" s="9"/>
    </row>
    <row r="3" spans="1:5" ht="19.5" thickBot="1">
      <c r="A3" s="10"/>
      <c r="B3" s="11"/>
      <c r="C3" s="11"/>
      <c r="D3" s="39"/>
      <c r="E3" s="39"/>
    </row>
    <row r="4" spans="1:5">
      <c r="A4" s="40" t="s">
        <v>1963</v>
      </c>
      <c r="B4" s="41" t="s">
        <v>1929</v>
      </c>
      <c r="C4" s="16" t="s">
        <v>1959</v>
      </c>
      <c r="D4" s="16" t="s">
        <v>1960</v>
      </c>
      <c r="E4" s="17"/>
    </row>
    <row r="5" spans="1:5">
      <c r="A5" s="42"/>
      <c r="B5" s="43"/>
      <c r="C5" s="44" t="s">
        <v>1961</v>
      </c>
      <c r="D5" s="44" t="s">
        <v>1962</v>
      </c>
      <c r="E5" s="21" t="s">
        <v>1919</v>
      </c>
    </row>
    <row r="6" spans="1:5">
      <c r="A6" s="42"/>
      <c r="B6" s="43"/>
      <c r="C6" s="20" t="s">
        <v>1930</v>
      </c>
      <c r="D6" s="20" t="s">
        <v>1931</v>
      </c>
      <c r="E6" s="20"/>
    </row>
    <row r="7" spans="1:5" ht="25.5" customHeight="1">
      <c r="A7" s="42"/>
      <c r="B7" s="43"/>
      <c r="C7" s="20" t="s">
        <v>1932</v>
      </c>
      <c r="D7" s="20" t="s">
        <v>1932</v>
      </c>
      <c r="E7" s="20" t="s">
        <v>1933</v>
      </c>
    </row>
    <row r="8" spans="1:5" ht="25.5" customHeight="1">
      <c r="A8" s="45"/>
      <c r="B8" s="46"/>
      <c r="C8" s="24" t="s">
        <v>1071</v>
      </c>
      <c r="D8" s="24" t="s">
        <v>1934</v>
      </c>
      <c r="E8" s="24"/>
    </row>
    <row r="9" spans="1:5">
      <c r="A9" s="49"/>
      <c r="B9" s="49"/>
      <c r="C9" s="26"/>
      <c r="D9" s="27"/>
      <c r="E9" s="27"/>
    </row>
    <row r="10" spans="1:5">
      <c r="A10" s="28" t="s">
        <v>439</v>
      </c>
      <c r="B10" s="29" t="s">
        <v>222</v>
      </c>
      <c r="C10" s="30">
        <v>12988</v>
      </c>
      <c r="D10" s="31">
        <v>4427370.18</v>
      </c>
      <c r="E10" s="31">
        <v>4169095.21</v>
      </c>
    </row>
    <row r="11" spans="1:5">
      <c r="A11" s="28" t="s">
        <v>1965</v>
      </c>
      <c r="B11" s="28" t="s">
        <v>1935</v>
      </c>
      <c r="C11" s="33">
        <v>82</v>
      </c>
      <c r="D11" s="34">
        <v>11007.42</v>
      </c>
      <c r="E11" s="34">
        <v>10928.29</v>
      </c>
    </row>
    <row r="12" spans="1:5">
      <c r="A12" s="28" t="s">
        <v>1966</v>
      </c>
      <c r="B12" s="28" t="s">
        <v>1936</v>
      </c>
      <c r="C12" s="33">
        <v>185</v>
      </c>
      <c r="D12" s="34">
        <v>40640.1</v>
      </c>
      <c r="E12" s="34">
        <v>29590.91</v>
      </c>
    </row>
    <row r="13" spans="1:5">
      <c r="A13" s="28" t="s">
        <v>1967</v>
      </c>
      <c r="B13" s="28" t="s">
        <v>1937</v>
      </c>
      <c r="C13" s="33">
        <v>8195</v>
      </c>
      <c r="D13" s="34">
        <v>3727995.53</v>
      </c>
      <c r="E13" s="34">
        <v>3535365.97</v>
      </c>
    </row>
    <row r="14" spans="1:5">
      <c r="A14" s="50" t="s">
        <v>1969</v>
      </c>
      <c r="B14" s="51" t="s">
        <v>1938</v>
      </c>
      <c r="C14" s="33">
        <v>119</v>
      </c>
      <c r="D14" s="34">
        <v>115709</v>
      </c>
      <c r="E14" s="34">
        <v>77122</v>
      </c>
    </row>
    <row r="15" spans="1:5">
      <c r="A15" s="50" t="s">
        <v>1968</v>
      </c>
      <c r="B15" s="51" t="s">
        <v>1939</v>
      </c>
      <c r="C15" s="33"/>
      <c r="D15" s="34"/>
      <c r="E15" s="34"/>
    </row>
    <row r="16" spans="1:5">
      <c r="A16" s="28" t="s">
        <v>1970</v>
      </c>
      <c r="B16" s="28" t="s">
        <v>1940</v>
      </c>
      <c r="C16" s="33">
        <v>231</v>
      </c>
      <c r="D16" s="34">
        <v>23986.11</v>
      </c>
      <c r="E16" s="34">
        <v>23035.27</v>
      </c>
    </row>
    <row r="17" spans="1:5">
      <c r="A17" s="50" t="s">
        <v>1971</v>
      </c>
      <c r="B17" s="28" t="s">
        <v>1941</v>
      </c>
      <c r="C17" s="33">
        <v>93</v>
      </c>
      <c r="D17" s="34">
        <v>34133.21</v>
      </c>
      <c r="E17" s="34">
        <v>31363.27</v>
      </c>
    </row>
    <row r="18" spans="1:5">
      <c r="A18" s="28"/>
      <c r="B18" s="28" t="s">
        <v>1942</v>
      </c>
      <c r="C18" s="33"/>
      <c r="D18" s="34"/>
      <c r="E18" s="34"/>
    </row>
    <row r="19" spans="1:5">
      <c r="A19" s="32" t="s">
        <v>1972</v>
      </c>
      <c r="B19" s="52" t="s">
        <v>1943</v>
      </c>
      <c r="C19" s="33">
        <v>617</v>
      </c>
      <c r="D19" s="34">
        <v>181153</v>
      </c>
      <c r="E19" s="34">
        <v>180996.33</v>
      </c>
    </row>
    <row r="20" spans="1:5">
      <c r="A20" s="32" t="s">
        <v>1973</v>
      </c>
      <c r="B20" s="52" t="s">
        <v>1944</v>
      </c>
      <c r="C20" s="33"/>
      <c r="D20" s="34"/>
      <c r="E20" s="34"/>
    </row>
    <row r="21" spans="1:5">
      <c r="A21" s="28" t="s">
        <v>1974</v>
      </c>
      <c r="B21" s="52" t="s">
        <v>1945</v>
      </c>
      <c r="C21" s="33">
        <v>288</v>
      </c>
      <c r="D21" s="34">
        <v>18376.919999999998</v>
      </c>
      <c r="E21" s="34">
        <v>18374.740000000002</v>
      </c>
    </row>
    <row r="22" spans="1:5">
      <c r="A22" s="32" t="s">
        <v>1975</v>
      </c>
      <c r="B22" s="52" t="s">
        <v>1946</v>
      </c>
      <c r="C22" s="33">
        <v>103</v>
      </c>
      <c r="D22" s="34">
        <v>20663.75</v>
      </c>
      <c r="E22" s="34">
        <v>20663.75</v>
      </c>
    </row>
    <row r="23" spans="1:5">
      <c r="A23" s="32" t="s">
        <v>1124</v>
      </c>
      <c r="B23" s="52" t="s">
        <v>1947</v>
      </c>
      <c r="C23" s="33">
        <v>66</v>
      </c>
      <c r="D23" s="34">
        <v>16304.63</v>
      </c>
      <c r="E23" s="34">
        <v>16304.63</v>
      </c>
    </row>
    <row r="24" spans="1:5">
      <c r="A24" s="32" t="s">
        <v>1976</v>
      </c>
      <c r="B24" s="52" t="s">
        <v>1948</v>
      </c>
      <c r="C24" s="33">
        <v>1601</v>
      </c>
      <c r="D24" s="34">
        <v>107677.25</v>
      </c>
      <c r="E24" s="34">
        <v>107465.87</v>
      </c>
    </row>
    <row r="25" spans="1:5">
      <c r="A25" s="32" t="s">
        <v>1977</v>
      </c>
      <c r="B25" s="52" t="s">
        <v>1949</v>
      </c>
      <c r="C25" s="33">
        <v>231</v>
      </c>
      <c r="D25" s="34">
        <v>16110.75</v>
      </c>
      <c r="E25" s="34">
        <v>16101.79</v>
      </c>
    </row>
    <row r="26" spans="1:5">
      <c r="A26" s="32" t="s">
        <v>1978</v>
      </c>
      <c r="B26" s="52" t="s">
        <v>1950</v>
      </c>
      <c r="C26" s="33">
        <v>456</v>
      </c>
      <c r="D26" s="34">
        <v>43922.62</v>
      </c>
      <c r="E26" s="34">
        <v>43529.4</v>
      </c>
    </row>
    <row r="27" spans="1:5">
      <c r="A27" s="32" t="s">
        <v>1979</v>
      </c>
      <c r="B27" s="52" t="s">
        <v>1951</v>
      </c>
      <c r="C27" s="33">
        <v>3</v>
      </c>
      <c r="D27" s="34">
        <v>10.5</v>
      </c>
      <c r="E27" s="34">
        <v>10.5</v>
      </c>
    </row>
    <row r="28" spans="1:5">
      <c r="A28" s="32" t="s">
        <v>1980</v>
      </c>
      <c r="B28" s="52" t="s">
        <v>1952</v>
      </c>
      <c r="C28" s="33">
        <v>20</v>
      </c>
      <c r="D28" s="34">
        <v>6666.55</v>
      </c>
      <c r="E28" s="34">
        <v>1532.9</v>
      </c>
    </row>
    <row r="29" spans="1:5">
      <c r="A29" s="28"/>
      <c r="B29" s="52" t="s">
        <v>1953</v>
      </c>
      <c r="C29" s="33"/>
      <c r="D29" s="34"/>
      <c r="E29" s="34"/>
    </row>
    <row r="30" spans="1:5">
      <c r="A30" s="32" t="s">
        <v>1981</v>
      </c>
      <c r="B30" s="52" t="s">
        <v>1954</v>
      </c>
      <c r="C30" s="33">
        <v>518</v>
      </c>
      <c r="D30" s="34">
        <v>36333.03</v>
      </c>
      <c r="E30" s="34">
        <v>35710.69</v>
      </c>
    </row>
    <row r="31" spans="1:5">
      <c r="A31" s="32" t="s">
        <v>1982</v>
      </c>
      <c r="B31" s="52" t="s">
        <v>1955</v>
      </c>
      <c r="C31" s="33">
        <v>7</v>
      </c>
      <c r="D31" s="34">
        <v>74.55</v>
      </c>
      <c r="E31" s="34">
        <v>74.55</v>
      </c>
    </row>
    <row r="32" spans="1:5">
      <c r="A32" s="32" t="s">
        <v>1983</v>
      </c>
      <c r="B32" s="52" t="s">
        <v>1956</v>
      </c>
      <c r="C32" s="33">
        <v>8</v>
      </c>
      <c r="D32" s="34">
        <v>1052.56</v>
      </c>
      <c r="E32" s="34">
        <v>1052.56</v>
      </c>
    </row>
    <row r="33" spans="1:5">
      <c r="A33" s="32" t="s">
        <v>1984</v>
      </c>
      <c r="B33" s="52" t="s">
        <v>1957</v>
      </c>
      <c r="C33" s="33">
        <v>28</v>
      </c>
      <c r="D33" s="34">
        <v>4328.3900000000003</v>
      </c>
      <c r="E33" s="34">
        <v>4328.3900000000003</v>
      </c>
    </row>
    <row r="34" spans="1:5">
      <c r="A34" s="32" t="s">
        <v>1985</v>
      </c>
      <c r="B34" s="52" t="s">
        <v>1958</v>
      </c>
      <c r="C34" s="33">
        <v>1</v>
      </c>
      <c r="D34" s="34">
        <v>5.05</v>
      </c>
      <c r="E34" s="34">
        <v>5.05</v>
      </c>
    </row>
    <row r="35" spans="1:5" ht="14.25" thickBot="1">
      <c r="A35" s="35"/>
      <c r="B35" s="53"/>
      <c r="C35" s="37"/>
      <c r="D35" s="38"/>
      <c r="E35" s="38"/>
    </row>
  </sheetData>
  <mergeCells count="5">
    <mergeCell ref="A1:E1"/>
    <mergeCell ref="A2:E2"/>
    <mergeCell ref="D3:E3"/>
    <mergeCell ref="A4:A8"/>
    <mergeCell ref="B4:B8"/>
  </mergeCells>
  <phoneticPr fontId="2" type="noConversion"/>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sqref="A1:L1"/>
    </sheetView>
  </sheetViews>
  <sheetFormatPr defaultRowHeight="13.5"/>
  <cols>
    <col min="1" max="1" width="24.125" style="2" customWidth="1"/>
    <col min="2" max="2" width="32.75" style="2" customWidth="1"/>
    <col min="3" max="5" width="13.75" style="2" customWidth="1"/>
    <col min="6" max="16384" width="9" style="2"/>
  </cols>
  <sheetData>
    <row r="1" spans="1:5" ht="18.75">
      <c r="A1" s="9" t="s">
        <v>2182</v>
      </c>
      <c r="B1" s="9"/>
      <c r="C1" s="9"/>
      <c r="D1" s="9"/>
      <c r="E1" s="9"/>
    </row>
    <row r="2" spans="1:5" ht="18.75">
      <c r="A2" s="9" t="s">
        <v>2183</v>
      </c>
      <c r="B2" s="9"/>
      <c r="C2" s="9"/>
      <c r="D2" s="9"/>
      <c r="E2" s="9"/>
    </row>
    <row r="3" spans="1:5" ht="19.5" thickBot="1">
      <c r="A3" s="10"/>
      <c r="B3" s="11"/>
      <c r="C3" s="11"/>
      <c r="D3" s="39"/>
      <c r="E3" s="39"/>
    </row>
    <row r="4" spans="1:5">
      <c r="A4" s="40" t="s">
        <v>196</v>
      </c>
      <c r="B4" s="41" t="s">
        <v>1986</v>
      </c>
      <c r="C4" s="16" t="s">
        <v>1959</v>
      </c>
      <c r="D4" s="16" t="s">
        <v>1960</v>
      </c>
      <c r="E4" s="17"/>
    </row>
    <row r="5" spans="1:5">
      <c r="A5" s="42"/>
      <c r="B5" s="43"/>
      <c r="C5" s="44" t="s">
        <v>1961</v>
      </c>
      <c r="D5" s="44" t="s">
        <v>1962</v>
      </c>
      <c r="E5" s="21" t="s">
        <v>1919</v>
      </c>
    </row>
    <row r="6" spans="1:5">
      <c r="A6" s="42"/>
      <c r="B6" s="43"/>
      <c r="C6" s="20" t="s">
        <v>1930</v>
      </c>
      <c r="D6" s="20" t="s">
        <v>1931</v>
      </c>
      <c r="E6" s="20"/>
    </row>
    <row r="7" spans="1:5" ht="25.5" customHeight="1">
      <c r="A7" s="42"/>
      <c r="B7" s="43"/>
      <c r="C7" s="20" t="s">
        <v>1932</v>
      </c>
      <c r="D7" s="20" t="s">
        <v>1932</v>
      </c>
      <c r="E7" s="20" t="s">
        <v>1933</v>
      </c>
    </row>
    <row r="8" spans="1:5" ht="25.5" customHeight="1">
      <c r="A8" s="45"/>
      <c r="B8" s="46"/>
      <c r="C8" s="24" t="s">
        <v>1071</v>
      </c>
      <c r="D8" s="24" t="s">
        <v>1934</v>
      </c>
      <c r="E8" s="24"/>
    </row>
    <row r="9" spans="1:5">
      <c r="A9" s="25"/>
      <c r="B9" s="25"/>
      <c r="C9" s="26"/>
      <c r="D9" s="27"/>
      <c r="E9" s="27"/>
    </row>
    <row r="10" spans="1:5">
      <c r="A10" s="28" t="s">
        <v>439</v>
      </c>
      <c r="B10" s="29" t="s">
        <v>222</v>
      </c>
      <c r="C10" s="30">
        <v>12988</v>
      </c>
      <c r="D10" s="31">
        <v>4427370.18</v>
      </c>
      <c r="E10" s="31">
        <v>4169095.21</v>
      </c>
    </row>
    <row r="11" spans="1:5">
      <c r="A11" s="28" t="s">
        <v>1997</v>
      </c>
      <c r="B11" s="28" t="s">
        <v>1987</v>
      </c>
      <c r="C11" s="33">
        <v>618</v>
      </c>
      <c r="D11" s="34">
        <v>677785.89</v>
      </c>
      <c r="E11" s="34">
        <v>667988.89</v>
      </c>
    </row>
    <row r="12" spans="1:5">
      <c r="A12" s="28" t="s">
        <v>1998</v>
      </c>
      <c r="B12" s="28"/>
      <c r="C12" s="33"/>
      <c r="D12" s="34"/>
      <c r="E12" s="34"/>
    </row>
    <row r="13" spans="1:5">
      <c r="A13" s="28" t="s">
        <v>1999</v>
      </c>
      <c r="B13" s="28" t="s">
        <v>1988</v>
      </c>
      <c r="C13" s="33">
        <v>2753</v>
      </c>
      <c r="D13" s="34">
        <v>1610356.06</v>
      </c>
      <c r="E13" s="34">
        <v>1583186.58</v>
      </c>
    </row>
    <row r="14" spans="1:5">
      <c r="A14" s="28" t="s">
        <v>2000</v>
      </c>
      <c r="B14" s="28" t="s">
        <v>1989</v>
      </c>
      <c r="C14" s="33">
        <v>8264</v>
      </c>
      <c r="D14" s="34">
        <v>1426070.71</v>
      </c>
      <c r="E14" s="34">
        <v>1329127.17</v>
      </c>
    </row>
    <row r="15" spans="1:5">
      <c r="A15" s="32" t="s">
        <v>2001</v>
      </c>
      <c r="B15" s="28" t="s">
        <v>1990</v>
      </c>
      <c r="C15" s="33">
        <v>658</v>
      </c>
      <c r="D15" s="34">
        <v>269335.09000000003</v>
      </c>
      <c r="E15" s="34">
        <v>268689.39</v>
      </c>
    </row>
    <row r="16" spans="1:5">
      <c r="A16" s="32" t="s">
        <v>2002</v>
      </c>
      <c r="B16" s="28" t="s">
        <v>1991</v>
      </c>
      <c r="C16" s="33">
        <v>120</v>
      </c>
      <c r="D16" s="34">
        <v>54552.45</v>
      </c>
      <c r="E16" s="34">
        <v>54552.45</v>
      </c>
    </row>
    <row r="17" spans="1:5">
      <c r="A17" s="32" t="s">
        <v>2003</v>
      </c>
      <c r="B17" s="28" t="s">
        <v>1992</v>
      </c>
      <c r="C17" s="33">
        <v>181</v>
      </c>
      <c r="D17" s="34">
        <v>136557.07</v>
      </c>
      <c r="E17" s="34">
        <v>136555.56</v>
      </c>
    </row>
    <row r="18" spans="1:5">
      <c r="A18" s="28"/>
      <c r="B18" s="28" t="s">
        <v>1993</v>
      </c>
      <c r="C18" s="33"/>
      <c r="D18" s="34"/>
      <c r="E18" s="34"/>
    </row>
    <row r="19" spans="1:5">
      <c r="A19" s="32" t="s">
        <v>2004</v>
      </c>
      <c r="B19" s="28" t="s">
        <v>1994</v>
      </c>
      <c r="C19" s="33">
        <v>126</v>
      </c>
      <c r="D19" s="34">
        <v>147058.12</v>
      </c>
      <c r="E19" s="34">
        <v>24385.86</v>
      </c>
    </row>
    <row r="20" spans="1:5">
      <c r="A20" s="32" t="s">
        <v>2005</v>
      </c>
      <c r="B20" s="28" t="s">
        <v>1995</v>
      </c>
      <c r="C20" s="33"/>
      <c r="D20" s="34"/>
      <c r="E20" s="34"/>
    </row>
    <row r="21" spans="1:5">
      <c r="A21" s="32" t="s">
        <v>2006</v>
      </c>
      <c r="B21" s="28" t="s">
        <v>1996</v>
      </c>
      <c r="C21" s="33">
        <v>268</v>
      </c>
      <c r="D21" s="34">
        <v>105654.79</v>
      </c>
      <c r="E21" s="34">
        <v>104609.31</v>
      </c>
    </row>
    <row r="22" spans="1:5" ht="14.25" thickBot="1">
      <c r="A22" s="35"/>
      <c r="B22" s="36"/>
      <c r="C22" s="47"/>
      <c r="D22" s="48"/>
      <c r="E22" s="48"/>
    </row>
  </sheetData>
  <mergeCells count="5">
    <mergeCell ref="A1:E1"/>
    <mergeCell ref="A2:E2"/>
    <mergeCell ref="D3:E3"/>
    <mergeCell ref="A4:A8"/>
    <mergeCell ref="B4:B8"/>
  </mergeCells>
  <phoneticPr fontId="2" type="noConversion"/>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9"/>
  <sheetViews>
    <sheetView topLeftCell="A43" workbookViewId="0">
      <selection sqref="A1:L1"/>
    </sheetView>
  </sheetViews>
  <sheetFormatPr defaultRowHeight="13.5"/>
  <cols>
    <col min="1" max="1" width="18.875" style="2" customWidth="1"/>
    <col min="2" max="2" width="14.875" style="2" customWidth="1"/>
    <col min="3" max="5" width="16.75" style="2" customWidth="1"/>
    <col min="6" max="16384" width="9" style="2"/>
  </cols>
  <sheetData>
    <row r="1" spans="1:5" ht="18.75">
      <c r="A1" s="9" t="s">
        <v>2095</v>
      </c>
      <c r="B1" s="9"/>
      <c r="C1" s="9"/>
      <c r="D1" s="9"/>
      <c r="E1" s="9"/>
    </row>
    <row r="2" spans="1:5" ht="18.75">
      <c r="A2" s="9" t="s">
        <v>2007</v>
      </c>
      <c r="B2" s="9"/>
      <c r="C2" s="9"/>
      <c r="D2" s="9"/>
      <c r="E2" s="9"/>
    </row>
    <row r="3" spans="1:5" ht="19.5" thickBot="1">
      <c r="A3" s="10"/>
      <c r="B3" s="11"/>
      <c r="C3" s="12"/>
      <c r="D3" s="13"/>
      <c r="E3" s="13"/>
    </row>
    <row r="4" spans="1:5" ht="24.75" customHeight="1">
      <c r="A4" s="14" t="s">
        <v>2195</v>
      </c>
      <c r="B4" s="15" t="s">
        <v>2008</v>
      </c>
      <c r="C4" s="16" t="s">
        <v>1917</v>
      </c>
      <c r="D4" s="16" t="s">
        <v>2096</v>
      </c>
      <c r="E4" s="17"/>
    </row>
    <row r="5" spans="1:5">
      <c r="A5" s="18"/>
      <c r="B5" s="19"/>
      <c r="C5" s="20" t="s">
        <v>2009</v>
      </c>
      <c r="D5" s="20" t="s">
        <v>2010</v>
      </c>
      <c r="E5" s="21" t="s">
        <v>1919</v>
      </c>
    </row>
    <row r="6" spans="1:5" ht="25.5" customHeight="1">
      <c r="A6" s="18"/>
      <c r="B6" s="19"/>
      <c r="C6" s="20" t="s">
        <v>2011</v>
      </c>
      <c r="D6" s="20" t="s">
        <v>2011</v>
      </c>
      <c r="E6" s="20" t="s">
        <v>2012</v>
      </c>
    </row>
    <row r="7" spans="1:5" ht="25.5" customHeight="1">
      <c r="A7" s="22"/>
      <c r="B7" s="23"/>
      <c r="C7" s="24" t="s">
        <v>2013</v>
      </c>
      <c r="D7" s="24" t="s">
        <v>2014</v>
      </c>
      <c r="E7" s="24"/>
    </row>
    <row r="8" spans="1:5">
      <c r="A8" s="25"/>
      <c r="B8" s="25"/>
      <c r="C8" s="26"/>
      <c r="D8" s="27"/>
      <c r="E8" s="27"/>
    </row>
    <row r="9" spans="1:5">
      <c r="A9" s="28" t="s">
        <v>439</v>
      </c>
      <c r="B9" s="29" t="s">
        <v>2015</v>
      </c>
      <c r="C9" s="30">
        <v>12988</v>
      </c>
      <c r="D9" s="31">
        <v>4427370.18</v>
      </c>
      <c r="E9" s="31">
        <v>4169095.21</v>
      </c>
    </row>
    <row r="10" spans="1:5">
      <c r="A10" s="32" t="s">
        <v>2097</v>
      </c>
      <c r="B10" s="28" t="s">
        <v>2016</v>
      </c>
      <c r="C10" s="33">
        <v>3</v>
      </c>
      <c r="D10" s="34">
        <v>217.24</v>
      </c>
      <c r="E10" s="34">
        <v>217.24</v>
      </c>
    </row>
    <row r="11" spans="1:5">
      <c r="A11" s="32" t="s">
        <v>2098</v>
      </c>
      <c r="B11" s="28" t="s">
        <v>2017</v>
      </c>
      <c r="C11" s="33">
        <v>8</v>
      </c>
      <c r="D11" s="34">
        <v>4853.78</v>
      </c>
      <c r="E11" s="34">
        <v>4853.55</v>
      </c>
    </row>
    <row r="12" spans="1:5">
      <c r="A12" s="32" t="s">
        <v>2099</v>
      </c>
      <c r="B12" s="28" t="s">
        <v>2018</v>
      </c>
      <c r="C12" s="33"/>
      <c r="D12" s="34">
        <v>21.97</v>
      </c>
      <c r="E12" s="34">
        <v>21.97</v>
      </c>
    </row>
    <row r="13" spans="1:5">
      <c r="A13" s="32" t="s">
        <v>2100</v>
      </c>
      <c r="B13" s="28" t="s">
        <v>2019</v>
      </c>
      <c r="C13" s="33">
        <v>835</v>
      </c>
      <c r="D13" s="34">
        <v>366912.38</v>
      </c>
      <c r="E13" s="34">
        <v>365804.01</v>
      </c>
    </row>
    <row r="14" spans="1:5">
      <c r="A14" s="32" t="s">
        <v>2101</v>
      </c>
      <c r="B14" s="28" t="s">
        <v>2020</v>
      </c>
      <c r="C14" s="33">
        <v>58</v>
      </c>
      <c r="D14" s="34">
        <v>5060.41</v>
      </c>
      <c r="E14" s="34">
        <v>5060.41</v>
      </c>
    </row>
    <row r="15" spans="1:5">
      <c r="A15" s="32" t="s">
        <v>2102</v>
      </c>
      <c r="B15" s="28" t="s">
        <v>2021</v>
      </c>
      <c r="C15" s="33">
        <v>4</v>
      </c>
      <c r="D15" s="34">
        <v>215.85</v>
      </c>
      <c r="E15" s="34">
        <v>215.85</v>
      </c>
    </row>
    <row r="16" spans="1:5">
      <c r="A16" s="32" t="s">
        <v>2103</v>
      </c>
      <c r="B16" s="28" t="s">
        <v>2022</v>
      </c>
      <c r="C16" s="33">
        <v>8</v>
      </c>
      <c r="D16" s="34">
        <v>77.709999999999994</v>
      </c>
      <c r="E16" s="34">
        <v>77.709999999999994</v>
      </c>
    </row>
    <row r="17" spans="1:5">
      <c r="A17" s="32" t="s">
        <v>2104</v>
      </c>
      <c r="B17" s="28" t="s">
        <v>2023</v>
      </c>
      <c r="C17" s="33">
        <v>456</v>
      </c>
      <c r="D17" s="34">
        <v>496723.3</v>
      </c>
      <c r="E17" s="34">
        <v>495694.34</v>
      </c>
    </row>
    <row r="18" spans="1:5">
      <c r="A18" s="32" t="s">
        <v>2105</v>
      </c>
      <c r="B18" s="28" t="s">
        <v>2024</v>
      </c>
      <c r="C18" s="33">
        <v>37</v>
      </c>
      <c r="D18" s="34">
        <v>7390.77</v>
      </c>
      <c r="E18" s="34">
        <v>1183.8699999999999</v>
      </c>
    </row>
    <row r="19" spans="1:5">
      <c r="A19" s="32" t="s">
        <v>2106</v>
      </c>
      <c r="B19" s="28" t="s">
        <v>2025</v>
      </c>
      <c r="C19" s="33">
        <v>4</v>
      </c>
      <c r="D19" s="34">
        <v>22.95</v>
      </c>
      <c r="E19" s="34">
        <v>22.95</v>
      </c>
    </row>
    <row r="20" spans="1:5">
      <c r="A20" s="32" t="s">
        <v>2107</v>
      </c>
      <c r="B20" s="28" t="s">
        <v>2026</v>
      </c>
      <c r="C20" s="33">
        <v>42</v>
      </c>
      <c r="D20" s="34">
        <v>26087.89</v>
      </c>
      <c r="E20" s="34">
        <v>3026.47</v>
      </c>
    </row>
    <row r="21" spans="1:5">
      <c r="A21" s="32" t="s">
        <v>2108</v>
      </c>
      <c r="B21" s="28" t="s">
        <v>2027</v>
      </c>
      <c r="C21" s="33">
        <v>2834</v>
      </c>
      <c r="D21" s="34">
        <v>1093669.28</v>
      </c>
      <c r="E21" s="34">
        <v>1042871.67</v>
      </c>
    </row>
    <row r="22" spans="1:5">
      <c r="A22" s="32" t="s">
        <v>2109</v>
      </c>
      <c r="B22" s="28" t="s">
        <v>2028</v>
      </c>
      <c r="C22" s="33">
        <v>322</v>
      </c>
      <c r="D22" s="34">
        <v>31234.42</v>
      </c>
      <c r="E22" s="34">
        <v>31128.2</v>
      </c>
    </row>
    <row r="23" spans="1:5">
      <c r="A23" s="32" t="s">
        <v>2110</v>
      </c>
      <c r="B23" s="28" t="s">
        <v>2029</v>
      </c>
      <c r="C23" s="33">
        <v>6</v>
      </c>
      <c r="D23" s="34">
        <v>1220.18</v>
      </c>
      <c r="E23" s="34">
        <v>1220.18</v>
      </c>
    </row>
    <row r="24" spans="1:5">
      <c r="A24" s="32" t="s">
        <v>2111</v>
      </c>
      <c r="B24" s="28" t="s">
        <v>2030</v>
      </c>
      <c r="C24" s="33"/>
      <c r="D24" s="34"/>
      <c r="E24" s="34"/>
    </row>
    <row r="25" spans="1:5">
      <c r="A25" s="32" t="s">
        <v>2112</v>
      </c>
      <c r="B25" s="28" t="s">
        <v>2031</v>
      </c>
      <c r="C25" s="33">
        <v>1345</v>
      </c>
      <c r="D25" s="34">
        <v>141949.03</v>
      </c>
      <c r="E25" s="34">
        <v>140179.43</v>
      </c>
    </row>
    <row r="26" spans="1:5">
      <c r="A26" s="32" t="s">
        <v>2113</v>
      </c>
      <c r="B26" s="28" t="s">
        <v>2032</v>
      </c>
      <c r="C26" s="33"/>
      <c r="D26" s="34"/>
      <c r="E26" s="34"/>
    </row>
    <row r="27" spans="1:5">
      <c r="A27" s="32" t="s">
        <v>2114</v>
      </c>
      <c r="B27" s="28" t="s">
        <v>2033</v>
      </c>
      <c r="C27" s="33">
        <v>2</v>
      </c>
      <c r="D27" s="34">
        <v>22222.23</v>
      </c>
      <c r="E27" s="34">
        <v>22222.23</v>
      </c>
    </row>
    <row r="28" spans="1:5">
      <c r="A28" s="32" t="s">
        <v>2115</v>
      </c>
      <c r="B28" s="28" t="s">
        <v>2034</v>
      </c>
      <c r="C28" s="33">
        <v>2</v>
      </c>
      <c r="D28" s="34">
        <v>230.02</v>
      </c>
      <c r="E28" s="34">
        <v>230.02</v>
      </c>
    </row>
    <row r="29" spans="1:5">
      <c r="A29" s="32" t="s">
        <v>2116</v>
      </c>
      <c r="B29" s="28" t="s">
        <v>2035</v>
      </c>
      <c r="C29" s="33">
        <v>88</v>
      </c>
      <c r="D29" s="34">
        <v>3206.32</v>
      </c>
      <c r="E29" s="34">
        <v>3206.31</v>
      </c>
    </row>
    <row r="30" spans="1:5">
      <c r="A30" s="32" t="s">
        <v>2117</v>
      </c>
      <c r="B30" s="28" t="s">
        <v>2036</v>
      </c>
      <c r="C30" s="33">
        <v>1</v>
      </c>
      <c r="D30" s="34">
        <v>44.26</v>
      </c>
      <c r="E30" s="34">
        <v>44.26</v>
      </c>
    </row>
    <row r="31" spans="1:5">
      <c r="A31" s="32" t="s">
        <v>2118</v>
      </c>
      <c r="B31" s="28" t="s">
        <v>2037</v>
      </c>
      <c r="C31" s="33">
        <v>7</v>
      </c>
      <c r="D31" s="34">
        <v>42.36</v>
      </c>
      <c r="E31" s="34">
        <v>42.36</v>
      </c>
    </row>
    <row r="32" spans="1:5">
      <c r="A32" s="32" t="s">
        <v>2119</v>
      </c>
      <c r="B32" s="28" t="s">
        <v>2038</v>
      </c>
      <c r="C32" s="33">
        <v>1</v>
      </c>
      <c r="D32" s="34">
        <v>292.52</v>
      </c>
      <c r="E32" s="34">
        <v>292.52</v>
      </c>
    </row>
    <row r="33" spans="1:5">
      <c r="A33" s="32" t="s">
        <v>2120</v>
      </c>
      <c r="B33" s="28" t="s">
        <v>2039</v>
      </c>
      <c r="C33" s="33">
        <v>4</v>
      </c>
      <c r="D33" s="34">
        <v>128.75</v>
      </c>
      <c r="E33" s="34">
        <v>128.75</v>
      </c>
    </row>
    <row r="34" spans="1:5">
      <c r="A34" s="32" t="s">
        <v>2121</v>
      </c>
      <c r="B34" s="28" t="s">
        <v>2040</v>
      </c>
      <c r="C34" s="33">
        <v>2</v>
      </c>
      <c r="D34" s="34">
        <v>1114.8</v>
      </c>
      <c r="E34" s="34">
        <v>1114.8</v>
      </c>
    </row>
    <row r="35" spans="1:5">
      <c r="A35" s="32" t="s">
        <v>2122</v>
      </c>
      <c r="B35" s="28" t="s">
        <v>2041</v>
      </c>
      <c r="C35" s="33">
        <v>427</v>
      </c>
      <c r="D35" s="34">
        <v>76473.440000000002</v>
      </c>
      <c r="E35" s="34">
        <v>76347.83</v>
      </c>
    </row>
    <row r="36" spans="1:5">
      <c r="A36" s="32" t="s">
        <v>2123</v>
      </c>
      <c r="B36" s="28" t="s">
        <v>2042</v>
      </c>
      <c r="C36" s="33">
        <v>43</v>
      </c>
      <c r="D36" s="34">
        <v>13885.39</v>
      </c>
      <c r="E36" s="34">
        <v>11085.39</v>
      </c>
    </row>
    <row r="37" spans="1:5">
      <c r="A37" s="32" t="s">
        <v>2124</v>
      </c>
      <c r="B37" s="28" t="s">
        <v>2043</v>
      </c>
      <c r="C37" s="33">
        <v>16</v>
      </c>
      <c r="D37" s="34">
        <v>12672.64</v>
      </c>
      <c r="E37" s="34">
        <v>12672.64</v>
      </c>
    </row>
    <row r="38" spans="1:5">
      <c r="A38" s="32" t="s">
        <v>2125</v>
      </c>
      <c r="B38" s="28" t="s">
        <v>2044</v>
      </c>
      <c r="C38" s="33">
        <v>31</v>
      </c>
      <c r="D38" s="34">
        <v>16750.189999999999</v>
      </c>
      <c r="E38" s="34">
        <v>15739.58</v>
      </c>
    </row>
    <row r="39" spans="1:5">
      <c r="A39" s="32" t="s">
        <v>2126</v>
      </c>
      <c r="B39" s="28" t="s">
        <v>2045</v>
      </c>
      <c r="C39" s="33">
        <v>189</v>
      </c>
      <c r="D39" s="34">
        <v>53938.29</v>
      </c>
      <c r="E39" s="34">
        <v>53082.03</v>
      </c>
    </row>
    <row r="40" spans="1:5">
      <c r="A40" s="28" t="s">
        <v>2127</v>
      </c>
      <c r="B40" s="28" t="s">
        <v>2046</v>
      </c>
      <c r="C40" s="33">
        <v>3</v>
      </c>
      <c r="D40" s="34">
        <v>765.42</v>
      </c>
      <c r="E40" s="34">
        <v>765.42</v>
      </c>
    </row>
    <row r="41" spans="1:5">
      <c r="A41" s="28" t="s">
        <v>2128</v>
      </c>
      <c r="B41" s="28" t="s">
        <v>2047</v>
      </c>
      <c r="C41" s="33">
        <v>3</v>
      </c>
      <c r="D41" s="34">
        <v>172.93</v>
      </c>
      <c r="E41" s="34">
        <v>172.93</v>
      </c>
    </row>
    <row r="42" spans="1:5">
      <c r="A42" s="28" t="s">
        <v>2129</v>
      </c>
      <c r="B42" s="28" t="s">
        <v>2048</v>
      </c>
      <c r="C42" s="33">
        <v>1</v>
      </c>
      <c r="D42" s="34">
        <v>2.67</v>
      </c>
      <c r="E42" s="34">
        <v>2.67</v>
      </c>
    </row>
    <row r="43" spans="1:5">
      <c r="A43" s="28" t="s">
        <v>2130</v>
      </c>
      <c r="B43" s="28" t="s">
        <v>2049</v>
      </c>
      <c r="C43" s="33">
        <v>2</v>
      </c>
      <c r="D43" s="34">
        <v>6.7</v>
      </c>
      <c r="E43" s="34">
        <v>6.7</v>
      </c>
    </row>
    <row r="44" spans="1:5">
      <c r="A44" s="28" t="s">
        <v>2131</v>
      </c>
      <c r="B44" s="28" t="s">
        <v>2050</v>
      </c>
      <c r="C44" s="33">
        <v>1</v>
      </c>
      <c r="D44" s="34">
        <v>1.42</v>
      </c>
      <c r="E44" s="34">
        <v>1.42</v>
      </c>
    </row>
    <row r="45" spans="1:5">
      <c r="A45" s="28" t="s">
        <v>2132</v>
      </c>
      <c r="B45" s="28" t="s">
        <v>2051</v>
      </c>
      <c r="C45" s="33">
        <v>1</v>
      </c>
      <c r="D45" s="34">
        <v>4.17</v>
      </c>
      <c r="E45" s="34">
        <v>4.17</v>
      </c>
    </row>
    <row r="46" spans="1:5">
      <c r="A46" s="28" t="s">
        <v>2133</v>
      </c>
      <c r="B46" s="28" t="s">
        <v>2052</v>
      </c>
      <c r="C46" s="33">
        <v>1</v>
      </c>
      <c r="D46" s="34">
        <v>1.6</v>
      </c>
      <c r="E46" s="34">
        <v>1.6</v>
      </c>
    </row>
    <row r="47" spans="1:5">
      <c r="A47" s="28" t="s">
        <v>2134</v>
      </c>
      <c r="B47" s="28" t="s">
        <v>2053</v>
      </c>
      <c r="C47" s="33">
        <v>4</v>
      </c>
      <c r="D47" s="34">
        <v>140.30000000000001</v>
      </c>
      <c r="E47" s="34">
        <v>140.30000000000001</v>
      </c>
    </row>
    <row r="48" spans="1:5">
      <c r="A48" s="28" t="s">
        <v>2175</v>
      </c>
      <c r="B48" s="28" t="s">
        <v>2054</v>
      </c>
      <c r="C48" s="33">
        <v>1</v>
      </c>
      <c r="D48" s="34">
        <v>10.34</v>
      </c>
      <c r="E48" s="34">
        <v>10.34</v>
      </c>
    </row>
    <row r="49" spans="1:5">
      <c r="A49" s="28" t="s">
        <v>2135</v>
      </c>
      <c r="B49" s="28" t="s">
        <v>2055</v>
      </c>
      <c r="C49" s="33">
        <v>2</v>
      </c>
      <c r="D49" s="34">
        <v>18.059999999999999</v>
      </c>
      <c r="E49" s="34">
        <v>18.059999999999999</v>
      </c>
    </row>
    <row r="50" spans="1:5">
      <c r="A50" s="28" t="s">
        <v>2136</v>
      </c>
      <c r="B50" s="28" t="s">
        <v>2056</v>
      </c>
      <c r="C50" s="33">
        <v>2</v>
      </c>
      <c r="D50" s="34">
        <v>26.06</v>
      </c>
      <c r="E50" s="34">
        <v>26.06</v>
      </c>
    </row>
    <row r="51" spans="1:5">
      <c r="A51" s="28" t="s">
        <v>2137</v>
      </c>
      <c r="B51" s="28" t="s">
        <v>2057</v>
      </c>
      <c r="C51" s="33">
        <v>1</v>
      </c>
      <c r="D51" s="34">
        <v>164.46</v>
      </c>
      <c r="E51" s="34">
        <v>164.46</v>
      </c>
    </row>
    <row r="52" spans="1:5">
      <c r="A52" s="28" t="s">
        <v>2138</v>
      </c>
      <c r="B52" s="28" t="s">
        <v>2058</v>
      </c>
      <c r="C52" s="33">
        <v>1</v>
      </c>
      <c r="D52" s="34">
        <v>2.68</v>
      </c>
      <c r="E52" s="34">
        <v>2.68</v>
      </c>
    </row>
    <row r="53" spans="1:5">
      <c r="A53" s="28" t="s">
        <v>2139</v>
      </c>
      <c r="B53" s="28" t="s">
        <v>2059</v>
      </c>
      <c r="C53" s="33">
        <v>1</v>
      </c>
      <c r="D53" s="34">
        <v>45.52</v>
      </c>
      <c r="E53" s="34">
        <v>45.52</v>
      </c>
    </row>
    <row r="54" spans="1:5">
      <c r="A54" s="28" t="s">
        <v>2140</v>
      </c>
      <c r="B54" s="28" t="s">
        <v>2060</v>
      </c>
      <c r="C54" s="33">
        <v>4</v>
      </c>
      <c r="D54" s="34">
        <v>370.34</v>
      </c>
      <c r="E54" s="34">
        <v>370.34</v>
      </c>
    </row>
    <row r="55" spans="1:5">
      <c r="A55" s="28" t="s">
        <v>2141</v>
      </c>
      <c r="B55" s="28" t="s">
        <v>2061</v>
      </c>
      <c r="C55" s="33">
        <v>4</v>
      </c>
      <c r="D55" s="34">
        <v>2110.7199999999998</v>
      </c>
      <c r="E55" s="34">
        <v>2110.7199999999998</v>
      </c>
    </row>
    <row r="56" spans="1:5">
      <c r="A56" s="28" t="s">
        <v>2142</v>
      </c>
      <c r="B56" s="28" t="s">
        <v>2062</v>
      </c>
      <c r="C56" s="33">
        <v>3</v>
      </c>
      <c r="D56" s="34">
        <v>135.22999999999999</v>
      </c>
      <c r="E56" s="34">
        <v>135.22999999999999</v>
      </c>
    </row>
    <row r="57" spans="1:5">
      <c r="A57" s="28" t="s">
        <v>2143</v>
      </c>
      <c r="B57" s="28" t="s">
        <v>2063</v>
      </c>
      <c r="C57" s="33">
        <v>1</v>
      </c>
      <c r="D57" s="34">
        <v>600</v>
      </c>
      <c r="E57" s="34">
        <v>600</v>
      </c>
    </row>
    <row r="58" spans="1:5">
      <c r="A58" s="28" t="s">
        <v>2144</v>
      </c>
      <c r="B58" s="28" t="s">
        <v>2064</v>
      </c>
      <c r="C58" s="33">
        <v>1</v>
      </c>
      <c r="D58" s="34">
        <v>300</v>
      </c>
      <c r="E58" s="34">
        <v>300</v>
      </c>
    </row>
    <row r="59" spans="1:5">
      <c r="A59" s="32" t="s">
        <v>2145</v>
      </c>
      <c r="B59" s="28" t="s">
        <v>2065</v>
      </c>
      <c r="C59" s="33">
        <v>161</v>
      </c>
      <c r="D59" s="34">
        <v>62117.83</v>
      </c>
      <c r="E59" s="34">
        <v>54560.45</v>
      </c>
    </row>
    <row r="60" spans="1:5">
      <c r="A60" s="32" t="s">
        <v>2146</v>
      </c>
      <c r="B60" s="28" t="s">
        <v>2066</v>
      </c>
      <c r="C60" s="33">
        <v>336</v>
      </c>
      <c r="D60" s="34">
        <v>89633.22</v>
      </c>
      <c r="E60" s="34">
        <v>69939.81</v>
      </c>
    </row>
    <row r="61" spans="1:5">
      <c r="A61" s="32" t="s">
        <v>2147</v>
      </c>
      <c r="B61" s="28" t="s">
        <v>2067</v>
      </c>
      <c r="C61" s="33">
        <v>1676</v>
      </c>
      <c r="D61" s="34">
        <v>460711.78</v>
      </c>
      <c r="E61" s="34">
        <v>370928.63</v>
      </c>
    </row>
    <row r="62" spans="1:5">
      <c r="A62" s="32" t="s">
        <v>2148</v>
      </c>
      <c r="B62" s="28" t="s">
        <v>2068</v>
      </c>
      <c r="C62" s="33">
        <v>304</v>
      </c>
      <c r="D62" s="34">
        <v>238998.05</v>
      </c>
      <c r="E62" s="34">
        <v>228324.85</v>
      </c>
    </row>
    <row r="63" spans="1:5">
      <c r="A63" s="32" t="s">
        <v>2149</v>
      </c>
      <c r="B63" s="28" t="s">
        <v>2069</v>
      </c>
      <c r="C63" s="33">
        <v>68</v>
      </c>
      <c r="D63" s="34">
        <v>24157.64</v>
      </c>
      <c r="E63" s="34">
        <v>22200.68</v>
      </c>
    </row>
    <row r="64" spans="1:5">
      <c r="A64" s="32" t="s">
        <v>2150</v>
      </c>
      <c r="B64" s="28" t="s">
        <v>2070</v>
      </c>
      <c r="C64" s="33">
        <v>127</v>
      </c>
      <c r="D64" s="34">
        <v>124810.02</v>
      </c>
      <c r="E64" s="34">
        <v>122687.24</v>
      </c>
    </row>
    <row r="65" spans="1:5">
      <c r="A65" s="32" t="s">
        <v>2151</v>
      </c>
      <c r="B65" s="28" t="s">
        <v>2071</v>
      </c>
      <c r="C65" s="33">
        <v>62</v>
      </c>
      <c r="D65" s="34">
        <v>17995.46</v>
      </c>
      <c r="E65" s="34">
        <v>13341.55</v>
      </c>
    </row>
    <row r="66" spans="1:5">
      <c r="A66" s="32" t="s">
        <v>2152</v>
      </c>
      <c r="B66" s="28" t="s">
        <v>2072</v>
      </c>
      <c r="C66" s="33">
        <v>3</v>
      </c>
      <c r="D66" s="34">
        <v>434.51</v>
      </c>
      <c r="E66" s="34">
        <v>434.51</v>
      </c>
    </row>
    <row r="67" spans="1:5">
      <c r="A67" s="32" t="s">
        <v>2153</v>
      </c>
      <c r="B67" s="28" t="s">
        <v>2073</v>
      </c>
      <c r="C67" s="33">
        <v>8</v>
      </c>
      <c r="D67" s="34">
        <v>487.16</v>
      </c>
      <c r="E67" s="34">
        <v>487.16</v>
      </c>
    </row>
    <row r="68" spans="1:5">
      <c r="A68" s="32" t="s">
        <v>2154</v>
      </c>
      <c r="B68" s="28" t="s">
        <v>2074</v>
      </c>
      <c r="C68" s="33">
        <v>58</v>
      </c>
      <c r="D68" s="34">
        <v>11389.27</v>
      </c>
      <c r="E68" s="34">
        <v>10159.42</v>
      </c>
    </row>
    <row r="69" spans="1:5">
      <c r="A69" s="32" t="s">
        <v>2155</v>
      </c>
      <c r="B69" s="28" t="s">
        <v>2075</v>
      </c>
      <c r="C69" s="33">
        <v>15</v>
      </c>
      <c r="D69" s="34">
        <v>759.29</v>
      </c>
      <c r="E69" s="34">
        <v>754.21</v>
      </c>
    </row>
    <row r="70" spans="1:5">
      <c r="A70" s="32" t="s">
        <v>2156</v>
      </c>
      <c r="B70" s="28" t="s">
        <v>2076</v>
      </c>
      <c r="C70" s="33">
        <v>5</v>
      </c>
      <c r="D70" s="34">
        <v>1889.09</v>
      </c>
      <c r="E70" s="34">
        <v>135.06</v>
      </c>
    </row>
    <row r="71" spans="1:5">
      <c r="A71" s="32" t="s">
        <v>2157</v>
      </c>
      <c r="B71" s="28" t="s">
        <v>2077</v>
      </c>
      <c r="C71" s="33">
        <v>96</v>
      </c>
      <c r="D71" s="34">
        <v>11849.2</v>
      </c>
      <c r="E71" s="34">
        <v>11849.2</v>
      </c>
    </row>
    <row r="72" spans="1:5">
      <c r="A72" s="32" t="s">
        <v>2158</v>
      </c>
      <c r="B72" s="28" t="s">
        <v>2078</v>
      </c>
      <c r="C72" s="33">
        <v>125</v>
      </c>
      <c r="D72" s="34">
        <v>47570.34</v>
      </c>
      <c r="E72" s="34">
        <v>29225.98</v>
      </c>
    </row>
    <row r="73" spans="1:5">
      <c r="A73" s="32" t="s">
        <v>2159</v>
      </c>
      <c r="B73" s="28" t="s">
        <v>2079</v>
      </c>
      <c r="C73" s="33">
        <v>51</v>
      </c>
      <c r="D73" s="34">
        <v>48428.02</v>
      </c>
      <c r="E73" s="34">
        <v>48299.31</v>
      </c>
    </row>
    <row r="74" spans="1:5">
      <c r="A74" s="32" t="s">
        <v>2160</v>
      </c>
      <c r="B74" s="28" t="s">
        <v>2080</v>
      </c>
      <c r="C74" s="33">
        <v>36</v>
      </c>
      <c r="D74" s="34">
        <v>12393.41</v>
      </c>
      <c r="E74" s="34">
        <v>12393.41</v>
      </c>
    </row>
    <row r="75" spans="1:5">
      <c r="A75" s="32" t="s">
        <v>2161</v>
      </c>
      <c r="B75" s="28" t="s">
        <v>2081</v>
      </c>
      <c r="C75" s="33">
        <v>11</v>
      </c>
      <c r="D75" s="34">
        <v>1165.29</v>
      </c>
      <c r="E75" s="34">
        <v>1165.29</v>
      </c>
    </row>
    <row r="76" spans="1:5">
      <c r="A76" s="32" t="s">
        <v>2162</v>
      </c>
      <c r="B76" s="28" t="s">
        <v>2082</v>
      </c>
      <c r="C76" s="33">
        <v>77</v>
      </c>
      <c r="D76" s="34">
        <v>22267.21</v>
      </c>
      <c r="E76" s="34">
        <v>22267.21</v>
      </c>
    </row>
    <row r="77" spans="1:5">
      <c r="A77" s="32" t="s">
        <v>2163</v>
      </c>
      <c r="B77" s="28" t="s">
        <v>2083</v>
      </c>
      <c r="C77" s="33">
        <v>101</v>
      </c>
      <c r="D77" s="34">
        <v>13045.31</v>
      </c>
      <c r="E77" s="34">
        <v>13045.31</v>
      </c>
    </row>
    <row r="78" spans="1:5">
      <c r="A78" s="32" t="s">
        <v>2164</v>
      </c>
      <c r="B78" s="28" t="s">
        <v>2084</v>
      </c>
      <c r="C78" s="33">
        <v>3</v>
      </c>
      <c r="D78" s="34">
        <v>658.5</v>
      </c>
      <c r="E78" s="34">
        <v>658.5</v>
      </c>
    </row>
    <row r="79" spans="1:5">
      <c r="A79" s="32" t="s">
        <v>2165</v>
      </c>
      <c r="B79" s="28" t="s">
        <v>2085</v>
      </c>
      <c r="C79" s="33">
        <v>4</v>
      </c>
      <c r="D79" s="34">
        <v>447.74</v>
      </c>
      <c r="E79" s="34">
        <v>447.74</v>
      </c>
    </row>
    <row r="80" spans="1:5">
      <c r="A80" s="32" t="s">
        <v>2166</v>
      </c>
      <c r="B80" s="28" t="s">
        <v>2086</v>
      </c>
      <c r="C80" s="33">
        <v>2</v>
      </c>
      <c r="D80" s="34">
        <v>32.72</v>
      </c>
      <c r="E80" s="34">
        <v>32.72</v>
      </c>
    </row>
    <row r="81" spans="1:5">
      <c r="A81" s="32" t="s">
        <v>2167</v>
      </c>
      <c r="B81" s="28" t="s">
        <v>2087</v>
      </c>
      <c r="C81" s="33">
        <v>7</v>
      </c>
      <c r="D81" s="34">
        <v>668.91</v>
      </c>
      <c r="E81" s="34">
        <v>668.91</v>
      </c>
    </row>
    <row r="82" spans="1:5">
      <c r="A82" s="32" t="s">
        <v>2168</v>
      </c>
      <c r="B82" s="28" t="s">
        <v>2088</v>
      </c>
      <c r="C82" s="33"/>
      <c r="D82" s="34"/>
      <c r="E82" s="34"/>
    </row>
    <row r="83" spans="1:5">
      <c r="A83" s="32" t="s">
        <v>2169</v>
      </c>
      <c r="B83" s="28" t="s">
        <v>2089</v>
      </c>
      <c r="C83" s="33">
        <v>266</v>
      </c>
      <c r="D83" s="34">
        <v>23741</v>
      </c>
      <c r="E83" s="34">
        <v>20785.490000000002</v>
      </c>
    </row>
    <row r="84" spans="1:5">
      <c r="A84" s="32" t="s">
        <v>2170</v>
      </c>
      <c r="B84" s="28" t="s">
        <v>2090</v>
      </c>
      <c r="C84" s="33">
        <v>2</v>
      </c>
      <c r="D84" s="34">
        <v>599.84</v>
      </c>
      <c r="E84" s="34">
        <v>599.84</v>
      </c>
    </row>
    <row r="85" spans="1:5">
      <c r="A85" s="32" t="s">
        <v>2171</v>
      </c>
      <c r="B85" s="28" t="s">
        <v>2091</v>
      </c>
      <c r="C85" s="33">
        <v>2366</v>
      </c>
      <c r="D85" s="34">
        <v>814408.58</v>
      </c>
      <c r="E85" s="34">
        <v>806613.37</v>
      </c>
    </row>
    <row r="86" spans="1:5">
      <c r="A86" s="32" t="s">
        <v>2172</v>
      </c>
      <c r="B86" s="28" t="s">
        <v>2092</v>
      </c>
      <c r="C86" s="33">
        <v>169</v>
      </c>
      <c r="D86" s="34">
        <v>13045.45</v>
      </c>
      <c r="E86" s="34">
        <v>12295.45</v>
      </c>
    </row>
    <row r="87" spans="1:5">
      <c r="A87" s="32" t="s">
        <v>2173</v>
      </c>
      <c r="B87" s="28" t="s">
        <v>2093</v>
      </c>
      <c r="C87" s="33">
        <v>26</v>
      </c>
      <c r="D87" s="34">
        <v>1730.31</v>
      </c>
      <c r="E87" s="34">
        <v>1730.31</v>
      </c>
    </row>
    <row r="88" spans="1:5">
      <c r="A88" s="32" t="s">
        <v>2174</v>
      </c>
      <c r="B88" s="28" t="s">
        <v>2094</v>
      </c>
      <c r="C88" s="33">
        <v>11</v>
      </c>
      <c r="D88" s="34">
        <v>398.2</v>
      </c>
      <c r="E88" s="34">
        <v>398.2</v>
      </c>
    </row>
    <row r="89" spans="1:5" ht="14.25" thickBot="1">
      <c r="A89" s="35"/>
      <c r="B89" s="36"/>
      <c r="C89" s="37"/>
      <c r="D89" s="38"/>
      <c r="E89" s="38"/>
    </row>
  </sheetData>
  <mergeCells count="5">
    <mergeCell ref="A1:E1"/>
    <mergeCell ref="A2:E2"/>
    <mergeCell ref="D3:E3"/>
    <mergeCell ref="A4:A7"/>
    <mergeCell ref="B4:B7"/>
  </mergeCells>
  <phoneticPr fontId="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workbookViewId="0">
      <selection sqref="A1:L1"/>
    </sheetView>
  </sheetViews>
  <sheetFormatPr defaultRowHeight="13.5"/>
  <cols>
    <col min="1" max="1" width="13.625" style="2" customWidth="1"/>
    <col min="2" max="2" width="34.25" style="2" customWidth="1"/>
    <col min="3" max="12" width="8.875" style="2" customWidth="1"/>
    <col min="13" max="16384" width="9" style="2"/>
  </cols>
  <sheetData>
    <row r="1" spans="1:12" ht="18.75">
      <c r="A1" s="654" t="s">
        <v>163</v>
      </c>
      <c r="B1" s="654"/>
      <c r="C1" s="654"/>
      <c r="D1" s="654"/>
      <c r="E1" s="654"/>
      <c r="F1" s="654"/>
      <c r="G1" s="654"/>
      <c r="H1" s="654"/>
      <c r="I1" s="654"/>
      <c r="J1" s="654"/>
      <c r="K1" s="654"/>
      <c r="L1" s="654"/>
    </row>
    <row r="2" spans="1:12" ht="18.75">
      <c r="A2" s="654" t="s">
        <v>145</v>
      </c>
      <c r="B2" s="654"/>
      <c r="C2" s="654"/>
      <c r="D2" s="654"/>
      <c r="E2" s="654"/>
      <c r="F2" s="654"/>
      <c r="G2" s="654"/>
      <c r="H2" s="654"/>
      <c r="I2" s="654"/>
      <c r="J2" s="654"/>
      <c r="K2" s="654"/>
      <c r="L2" s="654"/>
    </row>
    <row r="3" spans="1:12" ht="18.75">
      <c r="A3" s="55"/>
      <c r="B3" s="55"/>
      <c r="C3" s="55"/>
      <c r="D3" s="55"/>
      <c r="E3" s="55"/>
      <c r="F3" s="55"/>
      <c r="G3" s="55"/>
      <c r="H3" s="55"/>
      <c r="I3" s="55"/>
      <c r="J3" s="55"/>
      <c r="K3" s="55"/>
      <c r="L3" s="55"/>
    </row>
    <row r="4" spans="1:12" ht="14.25" thickBot="1">
      <c r="A4" s="618" t="s">
        <v>106</v>
      </c>
      <c r="B4" s="173"/>
      <c r="C4" s="173"/>
      <c r="D4" s="173"/>
      <c r="E4" s="143"/>
      <c r="F4" s="143"/>
      <c r="G4" s="173"/>
      <c r="H4" s="173"/>
      <c r="I4" s="207"/>
      <c r="J4" s="207"/>
      <c r="K4" s="56" t="s">
        <v>146</v>
      </c>
      <c r="L4" s="56"/>
    </row>
    <row r="5" spans="1:12">
      <c r="A5" s="619" t="s">
        <v>164</v>
      </c>
      <c r="B5" s="655" t="s">
        <v>147</v>
      </c>
      <c r="C5" s="656">
        <v>1995</v>
      </c>
      <c r="D5" s="656">
        <v>2000</v>
      </c>
      <c r="E5" s="656">
        <v>2005</v>
      </c>
      <c r="F5" s="656">
        <v>2006</v>
      </c>
      <c r="G5" s="656">
        <v>2007</v>
      </c>
      <c r="H5" s="656">
        <v>2008</v>
      </c>
      <c r="I5" s="656">
        <v>2009</v>
      </c>
      <c r="J5" s="656">
        <v>2010</v>
      </c>
      <c r="K5" s="656">
        <v>2011</v>
      </c>
      <c r="L5" s="656">
        <v>2012</v>
      </c>
    </row>
    <row r="6" spans="1:12">
      <c r="A6" s="657"/>
      <c r="B6" s="657"/>
      <c r="C6" s="658"/>
      <c r="D6" s="659"/>
      <c r="E6" s="659"/>
      <c r="F6" s="659"/>
      <c r="G6" s="659"/>
      <c r="H6" s="659"/>
      <c r="I6" s="103"/>
      <c r="J6" s="103"/>
      <c r="K6" s="103"/>
      <c r="L6" s="103"/>
    </row>
    <row r="7" spans="1:12">
      <c r="A7" s="63" t="s">
        <v>165</v>
      </c>
      <c r="B7" s="660" t="s">
        <v>148</v>
      </c>
      <c r="C7" s="661">
        <v>83045</v>
      </c>
      <c r="D7" s="662">
        <v>170682</v>
      </c>
      <c r="E7" s="662">
        <v>476264</v>
      </c>
      <c r="F7" s="662">
        <v>573178</v>
      </c>
      <c r="G7" s="662">
        <v>693917</v>
      </c>
      <c r="H7" s="662">
        <v>828328</v>
      </c>
      <c r="I7" s="662">
        <v>976686</v>
      </c>
      <c r="J7" s="662">
        <v>1222286</v>
      </c>
      <c r="K7" s="662">
        <v>1633347</v>
      </c>
      <c r="L7" s="662">
        <v>2050649</v>
      </c>
    </row>
    <row r="8" spans="1:12">
      <c r="A8" s="663" t="s">
        <v>166</v>
      </c>
      <c r="B8" s="230" t="s">
        <v>149</v>
      </c>
      <c r="C8" s="664">
        <v>21636</v>
      </c>
      <c r="D8" s="665">
        <v>51747</v>
      </c>
      <c r="E8" s="665">
        <v>173327</v>
      </c>
      <c r="F8" s="665">
        <v>210490</v>
      </c>
      <c r="G8" s="665">
        <v>245161</v>
      </c>
      <c r="H8" s="665">
        <v>289838</v>
      </c>
      <c r="I8" s="665">
        <v>314573</v>
      </c>
      <c r="J8" s="665">
        <v>391177</v>
      </c>
      <c r="K8" s="665">
        <v>526412</v>
      </c>
      <c r="L8" s="665">
        <v>652777</v>
      </c>
    </row>
    <row r="9" spans="1:12">
      <c r="A9" s="63" t="s">
        <v>167</v>
      </c>
      <c r="B9" s="666" t="s">
        <v>150</v>
      </c>
      <c r="C9" s="664">
        <v>10018</v>
      </c>
      <c r="D9" s="665">
        <v>25346</v>
      </c>
      <c r="E9" s="665">
        <v>93485</v>
      </c>
      <c r="F9" s="665">
        <v>122318</v>
      </c>
      <c r="G9" s="665">
        <v>153060</v>
      </c>
      <c r="H9" s="665">
        <v>194579</v>
      </c>
      <c r="I9" s="665">
        <v>229096</v>
      </c>
      <c r="J9" s="665">
        <v>293066</v>
      </c>
      <c r="K9" s="665">
        <v>415829</v>
      </c>
      <c r="L9" s="665">
        <v>535313</v>
      </c>
    </row>
    <row r="10" spans="1:12">
      <c r="A10" s="63" t="s">
        <v>168</v>
      </c>
      <c r="B10" s="666" t="s">
        <v>151</v>
      </c>
      <c r="C10" s="664">
        <v>2993</v>
      </c>
      <c r="D10" s="665">
        <v>12609</v>
      </c>
      <c r="E10" s="665">
        <v>62270</v>
      </c>
      <c r="F10" s="665">
        <v>81485</v>
      </c>
      <c r="G10" s="665">
        <v>107664</v>
      </c>
      <c r="H10" s="665">
        <v>140452</v>
      </c>
      <c r="I10" s="665">
        <v>172181</v>
      </c>
      <c r="J10" s="665">
        <v>223754</v>
      </c>
      <c r="K10" s="665">
        <v>324224</v>
      </c>
      <c r="L10" s="665">
        <v>428427</v>
      </c>
    </row>
    <row r="11" spans="1:12">
      <c r="A11" s="63" t="s">
        <v>169</v>
      </c>
      <c r="B11" s="666" t="s">
        <v>152</v>
      </c>
      <c r="C11" s="664">
        <v>574</v>
      </c>
      <c r="D11" s="665">
        <v>1942</v>
      </c>
      <c r="E11" s="665">
        <v>14643</v>
      </c>
      <c r="F11" s="665">
        <v>17312</v>
      </c>
      <c r="G11" s="665">
        <v>23001</v>
      </c>
      <c r="H11" s="665">
        <v>30808</v>
      </c>
      <c r="I11" s="665">
        <v>37965</v>
      </c>
      <c r="J11" s="665">
        <v>48294</v>
      </c>
      <c r="K11" s="665">
        <v>63028</v>
      </c>
      <c r="L11" s="665">
        <v>75688</v>
      </c>
    </row>
    <row r="12" spans="1:12">
      <c r="A12" s="63" t="s">
        <v>170</v>
      </c>
      <c r="B12" s="666" t="s">
        <v>153</v>
      </c>
      <c r="C12" s="664">
        <v>865</v>
      </c>
      <c r="D12" s="665">
        <v>2228</v>
      </c>
      <c r="E12" s="665">
        <v>6726</v>
      </c>
      <c r="F12" s="665">
        <v>6845</v>
      </c>
      <c r="G12" s="665">
        <v>9748</v>
      </c>
      <c r="H12" s="665">
        <v>12435</v>
      </c>
      <c r="I12" s="665">
        <v>14332</v>
      </c>
      <c r="J12" s="665">
        <v>18254</v>
      </c>
      <c r="K12" s="665">
        <v>25222</v>
      </c>
      <c r="L12" s="665">
        <v>29518</v>
      </c>
    </row>
    <row r="13" spans="1:12">
      <c r="A13" s="63" t="s">
        <v>171</v>
      </c>
      <c r="B13" s="666" t="s">
        <v>154</v>
      </c>
      <c r="C13" s="664">
        <v>1086</v>
      </c>
      <c r="D13" s="665">
        <v>8316</v>
      </c>
      <c r="E13" s="665">
        <v>40196</v>
      </c>
      <c r="F13" s="665">
        <v>56455</v>
      </c>
      <c r="G13" s="665">
        <v>73893</v>
      </c>
      <c r="H13" s="665">
        <v>95619</v>
      </c>
      <c r="I13" s="665">
        <v>118257</v>
      </c>
      <c r="J13" s="665">
        <v>154581</v>
      </c>
      <c r="K13" s="665">
        <v>231551</v>
      </c>
      <c r="L13" s="665">
        <v>316414</v>
      </c>
    </row>
    <row r="14" spans="1:12">
      <c r="A14" s="666"/>
      <c r="B14" s="666" t="s">
        <v>155</v>
      </c>
      <c r="C14" s="664"/>
      <c r="D14" s="665"/>
      <c r="E14" s="665"/>
      <c r="F14" s="665"/>
      <c r="G14" s="665"/>
      <c r="H14" s="665"/>
      <c r="I14" s="665"/>
      <c r="J14" s="665"/>
      <c r="K14" s="665"/>
      <c r="L14" s="665"/>
    </row>
    <row r="15" spans="1:12">
      <c r="A15" s="666" t="s">
        <v>173</v>
      </c>
      <c r="B15" s="666" t="s">
        <v>156</v>
      </c>
      <c r="C15" s="664">
        <v>468</v>
      </c>
      <c r="D15" s="665">
        <v>123</v>
      </c>
      <c r="E15" s="665">
        <v>705</v>
      </c>
      <c r="F15" s="665">
        <v>873</v>
      </c>
      <c r="G15" s="665">
        <v>1022</v>
      </c>
      <c r="H15" s="665">
        <v>1590</v>
      </c>
      <c r="I15" s="665">
        <v>1627</v>
      </c>
      <c r="J15" s="665">
        <v>2625</v>
      </c>
      <c r="K15" s="665">
        <v>4423</v>
      </c>
      <c r="L15" s="665">
        <v>6807</v>
      </c>
    </row>
    <row r="16" spans="1:12">
      <c r="A16" s="666"/>
      <c r="B16" s="666" t="s">
        <v>157</v>
      </c>
      <c r="C16" s="664"/>
      <c r="D16" s="665"/>
      <c r="E16" s="665"/>
      <c r="F16" s="665"/>
      <c r="G16" s="665"/>
      <c r="H16" s="665"/>
      <c r="I16" s="665"/>
      <c r="J16" s="665"/>
      <c r="K16" s="665"/>
      <c r="L16" s="665"/>
    </row>
    <row r="17" spans="1:12">
      <c r="A17" s="63" t="s">
        <v>174</v>
      </c>
      <c r="B17" s="666" t="s">
        <v>158</v>
      </c>
      <c r="C17" s="664">
        <v>7025</v>
      </c>
      <c r="D17" s="665">
        <v>12737</v>
      </c>
      <c r="E17" s="665">
        <v>31215</v>
      </c>
      <c r="F17" s="665">
        <v>40833</v>
      </c>
      <c r="G17" s="665">
        <v>45396</v>
      </c>
      <c r="H17" s="665">
        <v>54127</v>
      </c>
      <c r="I17" s="665">
        <v>56915</v>
      </c>
      <c r="J17" s="665">
        <v>69312</v>
      </c>
      <c r="K17" s="665">
        <v>91605</v>
      </c>
      <c r="L17" s="665">
        <v>106886</v>
      </c>
    </row>
    <row r="18" spans="1:12">
      <c r="A18" s="63" t="s">
        <v>175</v>
      </c>
      <c r="B18" s="666" t="s">
        <v>159</v>
      </c>
      <c r="C18" s="664">
        <v>11618</v>
      </c>
      <c r="D18" s="665">
        <v>26401</v>
      </c>
      <c r="E18" s="665">
        <v>79842</v>
      </c>
      <c r="F18" s="665">
        <v>88172</v>
      </c>
      <c r="G18" s="665">
        <v>92101</v>
      </c>
      <c r="H18" s="665">
        <v>95259</v>
      </c>
      <c r="I18" s="665">
        <v>85477</v>
      </c>
      <c r="J18" s="665">
        <v>98111</v>
      </c>
      <c r="K18" s="665">
        <v>110583</v>
      </c>
      <c r="L18" s="665">
        <v>117464</v>
      </c>
    </row>
    <row r="19" spans="1:12">
      <c r="A19" s="63" t="s">
        <v>168</v>
      </c>
      <c r="B19" s="666" t="s">
        <v>151</v>
      </c>
      <c r="C19" s="664">
        <v>11045</v>
      </c>
      <c r="D19" s="665">
        <v>25334</v>
      </c>
      <c r="E19" s="665">
        <v>77575</v>
      </c>
      <c r="F19" s="665">
        <v>85834</v>
      </c>
      <c r="G19" s="665">
        <v>89632</v>
      </c>
      <c r="H19" s="665">
        <v>92827</v>
      </c>
      <c r="I19" s="665">
        <v>82647</v>
      </c>
      <c r="J19" s="665">
        <v>95517</v>
      </c>
      <c r="K19" s="665">
        <v>107899</v>
      </c>
      <c r="L19" s="665">
        <v>114700</v>
      </c>
    </row>
    <row r="20" spans="1:12">
      <c r="A20" s="63" t="s">
        <v>174</v>
      </c>
      <c r="B20" s="666" t="s">
        <v>158</v>
      </c>
      <c r="C20" s="664">
        <v>573</v>
      </c>
      <c r="D20" s="665">
        <v>1067</v>
      </c>
      <c r="E20" s="665">
        <v>2267</v>
      </c>
      <c r="F20" s="665">
        <v>2338</v>
      </c>
      <c r="G20" s="665">
        <v>2469</v>
      </c>
      <c r="H20" s="665">
        <v>2432</v>
      </c>
      <c r="I20" s="665">
        <v>2830</v>
      </c>
      <c r="J20" s="665">
        <v>2594</v>
      </c>
      <c r="K20" s="665">
        <v>2684</v>
      </c>
      <c r="L20" s="665">
        <v>2764</v>
      </c>
    </row>
    <row r="21" spans="1:12">
      <c r="A21" s="63" t="s">
        <v>2186</v>
      </c>
      <c r="B21" s="666" t="s">
        <v>160</v>
      </c>
      <c r="C21" s="664">
        <v>43741</v>
      </c>
      <c r="D21" s="665">
        <v>68815</v>
      </c>
      <c r="E21" s="665">
        <v>139566</v>
      </c>
      <c r="F21" s="665">
        <v>161366</v>
      </c>
      <c r="G21" s="665">
        <v>181324</v>
      </c>
      <c r="H21" s="665">
        <v>225586</v>
      </c>
      <c r="I21" s="665">
        <v>310771</v>
      </c>
      <c r="J21" s="665">
        <v>409836</v>
      </c>
      <c r="K21" s="665">
        <v>585467</v>
      </c>
      <c r="L21" s="665">
        <v>740290</v>
      </c>
    </row>
    <row r="22" spans="1:12">
      <c r="A22" s="63" t="s">
        <v>167</v>
      </c>
      <c r="B22" s="666" t="s">
        <v>150</v>
      </c>
      <c r="C22" s="664">
        <v>43429</v>
      </c>
      <c r="D22" s="665">
        <v>68461</v>
      </c>
      <c r="E22" s="665">
        <v>138085</v>
      </c>
      <c r="F22" s="665">
        <v>159997</v>
      </c>
      <c r="G22" s="665">
        <v>179999</v>
      </c>
      <c r="H22" s="665">
        <v>223945</v>
      </c>
      <c r="I22" s="665">
        <v>308861</v>
      </c>
      <c r="J22" s="665">
        <v>407238</v>
      </c>
      <c r="K22" s="665">
        <v>581303</v>
      </c>
      <c r="L22" s="665">
        <v>734437</v>
      </c>
    </row>
    <row r="23" spans="1:12">
      <c r="A23" s="63" t="s">
        <v>168</v>
      </c>
      <c r="B23" s="666" t="s">
        <v>151</v>
      </c>
      <c r="C23" s="664">
        <v>8727</v>
      </c>
      <c r="D23" s="665">
        <v>17792</v>
      </c>
      <c r="E23" s="665">
        <v>46879</v>
      </c>
      <c r="F23" s="665">
        <v>58769</v>
      </c>
      <c r="G23" s="665">
        <v>74715</v>
      </c>
      <c r="H23" s="665">
        <v>107109</v>
      </c>
      <c r="I23" s="665">
        <v>169413</v>
      </c>
      <c r="J23" s="665">
        <v>242479</v>
      </c>
      <c r="K23" s="665">
        <v>387591</v>
      </c>
      <c r="L23" s="665">
        <v>512203</v>
      </c>
    </row>
    <row r="24" spans="1:12">
      <c r="A24" s="63" t="s">
        <v>169</v>
      </c>
      <c r="B24" s="666" t="s">
        <v>152</v>
      </c>
      <c r="C24" s="664">
        <v>771</v>
      </c>
      <c r="D24" s="665">
        <v>965</v>
      </c>
      <c r="E24" s="665">
        <v>3843</v>
      </c>
      <c r="F24" s="665">
        <v>4376</v>
      </c>
      <c r="G24" s="665">
        <v>6377</v>
      </c>
      <c r="H24" s="665">
        <v>9362</v>
      </c>
      <c r="I24" s="665">
        <v>13764</v>
      </c>
      <c r="J24" s="665">
        <v>18223</v>
      </c>
      <c r="K24" s="665">
        <v>32641</v>
      </c>
      <c r="L24" s="665">
        <v>39999</v>
      </c>
    </row>
    <row r="25" spans="1:12">
      <c r="A25" s="63" t="s">
        <v>170</v>
      </c>
      <c r="B25" s="666" t="s">
        <v>153</v>
      </c>
      <c r="C25" s="664">
        <v>1376</v>
      </c>
      <c r="D25" s="665">
        <v>1616</v>
      </c>
      <c r="E25" s="665">
        <v>2661</v>
      </c>
      <c r="F25" s="665">
        <v>2691</v>
      </c>
      <c r="G25" s="665">
        <v>3598</v>
      </c>
      <c r="H25" s="665">
        <v>4724</v>
      </c>
      <c r="I25" s="665">
        <v>6022</v>
      </c>
      <c r="J25" s="665">
        <v>7474</v>
      </c>
      <c r="K25" s="665">
        <v>10512</v>
      </c>
      <c r="L25" s="665">
        <v>12786</v>
      </c>
    </row>
    <row r="26" spans="1:12">
      <c r="A26" s="63" t="s">
        <v>171</v>
      </c>
      <c r="B26" s="666" t="s">
        <v>161</v>
      </c>
      <c r="C26" s="664">
        <v>4739</v>
      </c>
      <c r="D26" s="665">
        <v>14912</v>
      </c>
      <c r="E26" s="665">
        <v>39649</v>
      </c>
      <c r="F26" s="665">
        <v>50350</v>
      </c>
      <c r="G26" s="665">
        <v>63371</v>
      </c>
      <c r="H26" s="665">
        <v>91374</v>
      </c>
      <c r="I26" s="665">
        <v>147618</v>
      </c>
      <c r="J26" s="665">
        <v>212081</v>
      </c>
      <c r="K26" s="665">
        <v>336298</v>
      </c>
      <c r="L26" s="665">
        <v>450002</v>
      </c>
    </row>
    <row r="27" spans="1:12">
      <c r="A27" s="666"/>
      <c r="B27" s="666" t="s">
        <v>155</v>
      </c>
      <c r="C27" s="664"/>
      <c r="D27" s="665"/>
      <c r="E27" s="665"/>
      <c r="F27" s="665"/>
      <c r="G27" s="665"/>
      <c r="H27" s="665"/>
      <c r="I27" s="665"/>
      <c r="J27" s="665"/>
      <c r="K27" s="665"/>
      <c r="L27" s="665"/>
    </row>
    <row r="28" spans="1:12">
      <c r="A28" s="63" t="s">
        <v>172</v>
      </c>
      <c r="B28" s="666" t="s">
        <v>156</v>
      </c>
      <c r="C28" s="664">
        <v>1841</v>
      </c>
      <c r="D28" s="665">
        <v>299</v>
      </c>
      <c r="E28" s="665">
        <v>726</v>
      </c>
      <c r="F28" s="665">
        <v>1352</v>
      </c>
      <c r="G28" s="665">
        <v>1369</v>
      </c>
      <c r="H28" s="665">
        <v>1649</v>
      </c>
      <c r="I28" s="665">
        <v>2009</v>
      </c>
      <c r="J28" s="665">
        <v>4701</v>
      </c>
      <c r="K28" s="665">
        <v>8140</v>
      </c>
      <c r="L28" s="665">
        <v>9416</v>
      </c>
    </row>
    <row r="29" spans="1:12">
      <c r="A29" s="666"/>
      <c r="B29" s="666" t="s">
        <v>157</v>
      </c>
      <c r="C29" s="664"/>
      <c r="D29" s="665"/>
      <c r="E29" s="665"/>
      <c r="F29" s="665"/>
      <c r="G29" s="665"/>
      <c r="H29" s="665"/>
      <c r="I29" s="665"/>
      <c r="J29" s="665"/>
      <c r="K29" s="665"/>
      <c r="L29" s="665"/>
    </row>
    <row r="30" spans="1:12">
      <c r="A30" s="63" t="s">
        <v>174</v>
      </c>
      <c r="B30" s="666" t="s">
        <v>158</v>
      </c>
      <c r="C30" s="664">
        <v>34702</v>
      </c>
      <c r="D30" s="665">
        <v>50669</v>
      </c>
      <c r="E30" s="665">
        <v>91206</v>
      </c>
      <c r="F30" s="665">
        <v>101228</v>
      </c>
      <c r="G30" s="665">
        <v>105284</v>
      </c>
      <c r="H30" s="665">
        <v>116836</v>
      </c>
      <c r="I30" s="665">
        <v>139448</v>
      </c>
      <c r="J30" s="665">
        <v>164759</v>
      </c>
      <c r="K30" s="665">
        <v>193712</v>
      </c>
      <c r="L30" s="665">
        <v>222234</v>
      </c>
    </row>
    <row r="31" spans="1:12">
      <c r="A31" s="63" t="s">
        <v>175</v>
      </c>
      <c r="B31" s="666" t="s">
        <v>159</v>
      </c>
      <c r="C31" s="664">
        <v>312</v>
      </c>
      <c r="D31" s="665">
        <v>354</v>
      </c>
      <c r="E31" s="665">
        <v>1481</v>
      </c>
      <c r="F31" s="665">
        <v>1369</v>
      </c>
      <c r="G31" s="665">
        <v>1325</v>
      </c>
      <c r="H31" s="665">
        <v>1641</v>
      </c>
      <c r="I31" s="665">
        <v>1910</v>
      </c>
      <c r="J31" s="665">
        <v>2598</v>
      </c>
      <c r="K31" s="665">
        <v>4164</v>
      </c>
      <c r="L31" s="665">
        <v>5853</v>
      </c>
    </row>
    <row r="32" spans="1:12">
      <c r="A32" s="63" t="s">
        <v>168</v>
      </c>
      <c r="B32" s="666" t="s">
        <v>151</v>
      </c>
      <c r="C32" s="664">
        <v>190</v>
      </c>
      <c r="D32" s="665">
        <v>259</v>
      </c>
      <c r="E32" s="665">
        <v>1171</v>
      </c>
      <c r="F32" s="665">
        <v>1077</v>
      </c>
      <c r="G32" s="665">
        <v>1002</v>
      </c>
      <c r="H32" s="665">
        <v>1331</v>
      </c>
      <c r="I32" s="665">
        <v>1612</v>
      </c>
      <c r="J32" s="665">
        <v>2248</v>
      </c>
      <c r="K32" s="665">
        <v>3772</v>
      </c>
      <c r="L32" s="665">
        <v>5482</v>
      </c>
    </row>
    <row r="33" spans="1:12">
      <c r="A33" s="63" t="s">
        <v>174</v>
      </c>
      <c r="B33" s="666" t="s">
        <v>158</v>
      </c>
      <c r="C33" s="664">
        <v>122</v>
      </c>
      <c r="D33" s="665">
        <v>95</v>
      </c>
      <c r="E33" s="665">
        <v>310</v>
      </c>
      <c r="F33" s="665">
        <v>292</v>
      </c>
      <c r="G33" s="665">
        <v>323</v>
      </c>
      <c r="H33" s="665">
        <v>310</v>
      </c>
      <c r="I33" s="665">
        <v>298</v>
      </c>
      <c r="J33" s="665">
        <v>350</v>
      </c>
      <c r="K33" s="665">
        <v>392</v>
      </c>
      <c r="L33" s="665">
        <v>371</v>
      </c>
    </row>
    <row r="34" spans="1:12">
      <c r="A34" s="63" t="s">
        <v>2189</v>
      </c>
      <c r="B34" s="666" t="s">
        <v>162</v>
      </c>
      <c r="C34" s="664">
        <v>17668</v>
      </c>
      <c r="D34" s="665">
        <v>50120</v>
      </c>
      <c r="E34" s="665">
        <v>163371</v>
      </c>
      <c r="F34" s="665">
        <v>201322</v>
      </c>
      <c r="G34" s="665">
        <v>267432</v>
      </c>
      <c r="H34" s="665">
        <v>312904</v>
      </c>
      <c r="I34" s="665">
        <v>351342</v>
      </c>
      <c r="J34" s="665">
        <v>421273</v>
      </c>
      <c r="K34" s="665">
        <v>521468</v>
      </c>
      <c r="L34" s="665">
        <v>657582</v>
      </c>
    </row>
    <row r="35" spans="1:12">
      <c r="A35" s="63" t="s">
        <v>167</v>
      </c>
      <c r="B35" s="666" t="s">
        <v>150</v>
      </c>
      <c r="C35" s="664">
        <v>15433</v>
      </c>
      <c r="D35" s="665">
        <v>46532</v>
      </c>
      <c r="E35" s="665">
        <v>151587</v>
      </c>
      <c r="F35" s="665">
        <v>188027</v>
      </c>
      <c r="G35" s="665">
        <v>253439</v>
      </c>
      <c r="H35" s="665">
        <v>298620</v>
      </c>
      <c r="I35" s="665">
        <v>339654</v>
      </c>
      <c r="J35" s="665">
        <v>409124</v>
      </c>
      <c r="K35" s="665">
        <v>507538</v>
      </c>
      <c r="L35" s="665">
        <v>642401</v>
      </c>
    </row>
    <row r="36" spans="1:12">
      <c r="A36" s="63" t="s">
        <v>168</v>
      </c>
      <c r="B36" s="666" t="s">
        <v>151</v>
      </c>
      <c r="C36" s="664">
        <v>8193</v>
      </c>
      <c r="D36" s="665">
        <v>22974</v>
      </c>
      <c r="E36" s="665">
        <v>49733</v>
      </c>
      <c r="F36" s="665">
        <v>63312</v>
      </c>
      <c r="G36" s="665">
        <v>93722</v>
      </c>
      <c r="H36" s="665">
        <v>116825</v>
      </c>
      <c r="I36" s="665">
        <v>141457</v>
      </c>
      <c r="J36" s="665">
        <v>192337</v>
      </c>
      <c r="K36" s="665">
        <v>250529</v>
      </c>
      <c r="L36" s="665">
        <v>352686</v>
      </c>
    </row>
    <row r="37" spans="1:12">
      <c r="A37" s="63" t="s">
        <v>169</v>
      </c>
      <c r="B37" s="666" t="s">
        <v>152</v>
      </c>
      <c r="C37" s="664">
        <v>18</v>
      </c>
      <c r="D37" s="665">
        <v>17</v>
      </c>
      <c r="E37" s="665">
        <v>1435</v>
      </c>
      <c r="F37" s="665">
        <v>1262</v>
      </c>
      <c r="G37" s="665">
        <v>3302</v>
      </c>
      <c r="H37" s="665">
        <v>4975</v>
      </c>
      <c r="I37" s="665">
        <v>9850</v>
      </c>
      <c r="J37" s="665">
        <v>12815</v>
      </c>
      <c r="K37" s="665">
        <v>14467</v>
      </c>
      <c r="L37" s="665">
        <v>16961</v>
      </c>
    </row>
    <row r="38" spans="1:12">
      <c r="A38" s="63" t="s">
        <v>170</v>
      </c>
      <c r="B38" s="666" t="s">
        <v>153</v>
      </c>
      <c r="C38" s="664">
        <v>104</v>
      </c>
      <c r="D38" s="665">
        <v>278</v>
      </c>
      <c r="E38" s="665">
        <v>359</v>
      </c>
      <c r="F38" s="665">
        <v>342</v>
      </c>
      <c r="G38" s="665">
        <v>773</v>
      </c>
      <c r="H38" s="665">
        <v>1453</v>
      </c>
      <c r="I38" s="665">
        <v>917</v>
      </c>
      <c r="J38" s="665">
        <v>1234</v>
      </c>
      <c r="K38" s="665">
        <v>2176</v>
      </c>
      <c r="L38" s="665">
        <v>2815</v>
      </c>
    </row>
    <row r="39" spans="1:12">
      <c r="A39" s="63" t="s">
        <v>171</v>
      </c>
      <c r="B39" s="666" t="s">
        <v>161</v>
      </c>
      <c r="C39" s="664">
        <v>6031</v>
      </c>
      <c r="D39" s="665">
        <v>22634</v>
      </c>
      <c r="E39" s="665">
        <v>47552</v>
      </c>
      <c r="F39" s="665">
        <v>60069</v>
      </c>
      <c r="G39" s="665">
        <v>86208</v>
      </c>
      <c r="H39" s="665">
        <v>108517</v>
      </c>
      <c r="I39" s="665">
        <v>128424</v>
      </c>
      <c r="J39" s="665">
        <v>173338</v>
      </c>
      <c r="K39" s="665">
        <v>231586</v>
      </c>
      <c r="L39" s="665">
        <v>330804</v>
      </c>
    </row>
    <row r="40" spans="1:12">
      <c r="A40" s="666"/>
      <c r="B40" s="666" t="s">
        <v>155</v>
      </c>
      <c r="C40" s="664"/>
      <c r="D40" s="665"/>
      <c r="E40" s="665"/>
      <c r="F40" s="665"/>
      <c r="G40" s="665"/>
      <c r="H40" s="665"/>
      <c r="I40" s="665"/>
      <c r="J40" s="665"/>
      <c r="K40" s="665"/>
      <c r="L40" s="665"/>
    </row>
    <row r="41" spans="1:12">
      <c r="A41" s="63" t="s">
        <v>172</v>
      </c>
      <c r="B41" s="666" t="s">
        <v>156</v>
      </c>
      <c r="C41" s="664">
        <v>2040</v>
      </c>
      <c r="D41" s="665">
        <v>45</v>
      </c>
      <c r="E41" s="665">
        <v>387</v>
      </c>
      <c r="F41" s="665">
        <v>1639</v>
      </c>
      <c r="G41" s="665">
        <v>3439</v>
      </c>
      <c r="H41" s="665">
        <v>1880</v>
      </c>
      <c r="I41" s="665">
        <v>2266</v>
      </c>
      <c r="J41" s="665">
        <v>4950</v>
      </c>
      <c r="K41" s="665">
        <v>2300</v>
      </c>
      <c r="L41" s="665">
        <v>2106</v>
      </c>
    </row>
    <row r="42" spans="1:12">
      <c r="A42" s="666"/>
      <c r="B42" s="666" t="s">
        <v>157</v>
      </c>
      <c r="C42" s="664"/>
      <c r="D42" s="665"/>
      <c r="E42" s="665"/>
      <c r="F42" s="665"/>
      <c r="G42" s="665"/>
      <c r="H42" s="665"/>
      <c r="I42" s="665"/>
      <c r="J42" s="665"/>
      <c r="K42" s="665"/>
      <c r="L42" s="665"/>
    </row>
    <row r="43" spans="1:12">
      <c r="A43" s="63" t="s">
        <v>174</v>
      </c>
      <c r="B43" s="666" t="s">
        <v>158</v>
      </c>
      <c r="C43" s="664">
        <v>7240</v>
      </c>
      <c r="D43" s="665">
        <v>23558</v>
      </c>
      <c r="E43" s="665">
        <v>101854</v>
      </c>
      <c r="F43" s="665">
        <v>124715</v>
      </c>
      <c r="G43" s="665">
        <v>159717</v>
      </c>
      <c r="H43" s="665">
        <v>181795</v>
      </c>
      <c r="I43" s="665">
        <v>198197</v>
      </c>
      <c r="J43" s="665">
        <v>216787</v>
      </c>
      <c r="K43" s="665">
        <v>257009</v>
      </c>
      <c r="L43" s="665">
        <v>289715</v>
      </c>
    </row>
    <row r="44" spans="1:12">
      <c r="A44" s="63" t="s">
        <v>175</v>
      </c>
      <c r="B44" s="666" t="s">
        <v>159</v>
      </c>
      <c r="C44" s="664">
        <v>2235</v>
      </c>
      <c r="D44" s="665">
        <v>3588</v>
      </c>
      <c r="E44" s="665">
        <v>11784</v>
      </c>
      <c r="F44" s="665">
        <v>13295</v>
      </c>
      <c r="G44" s="665">
        <v>13993</v>
      </c>
      <c r="H44" s="665">
        <v>14284</v>
      </c>
      <c r="I44" s="665">
        <v>11688</v>
      </c>
      <c r="J44" s="665">
        <v>12149</v>
      </c>
      <c r="K44" s="665">
        <v>13930</v>
      </c>
      <c r="L44" s="665">
        <v>15181</v>
      </c>
    </row>
    <row r="45" spans="1:12">
      <c r="A45" s="63" t="s">
        <v>168</v>
      </c>
      <c r="B45" s="666" t="s">
        <v>151</v>
      </c>
      <c r="C45" s="664">
        <v>2013</v>
      </c>
      <c r="D45" s="665">
        <v>3432</v>
      </c>
      <c r="E45" s="665">
        <v>11230</v>
      </c>
      <c r="F45" s="665">
        <v>12697</v>
      </c>
      <c r="G45" s="665">
        <v>13519</v>
      </c>
      <c r="H45" s="665">
        <v>13776</v>
      </c>
      <c r="I45" s="665">
        <v>10972</v>
      </c>
      <c r="J45" s="665">
        <v>11535</v>
      </c>
      <c r="K45" s="665">
        <v>13315</v>
      </c>
      <c r="L45" s="665">
        <v>14456</v>
      </c>
    </row>
    <row r="46" spans="1:12">
      <c r="A46" s="63" t="s">
        <v>174</v>
      </c>
      <c r="B46" s="666" t="s">
        <v>158</v>
      </c>
      <c r="C46" s="664">
        <v>222</v>
      </c>
      <c r="D46" s="665">
        <v>156</v>
      </c>
      <c r="E46" s="665">
        <v>554</v>
      </c>
      <c r="F46" s="665">
        <v>598</v>
      </c>
      <c r="G46" s="665">
        <v>474</v>
      </c>
      <c r="H46" s="665">
        <v>508</v>
      </c>
      <c r="I46" s="665">
        <v>716</v>
      </c>
      <c r="J46" s="665">
        <v>614</v>
      </c>
      <c r="K46" s="665">
        <v>615</v>
      </c>
      <c r="L46" s="665">
        <v>725</v>
      </c>
    </row>
    <row r="47" spans="1:12" ht="14.25" thickBot="1">
      <c r="A47" s="667" t="s">
        <v>38</v>
      </c>
      <c r="B47" s="668"/>
      <c r="C47" s="669"/>
      <c r="D47" s="670"/>
      <c r="E47" s="670"/>
      <c r="F47" s="670"/>
      <c r="G47" s="670"/>
      <c r="H47" s="670"/>
      <c r="I47" s="48"/>
      <c r="J47" s="48"/>
      <c r="K47" s="48"/>
      <c r="L47" s="48"/>
    </row>
    <row r="48" spans="1:12" ht="14.25">
      <c r="A48" s="219"/>
      <c r="B48" s="219"/>
      <c r="C48" s="219"/>
      <c r="D48" s="219"/>
      <c r="E48" s="219"/>
      <c r="F48" s="219"/>
      <c r="G48" s="219"/>
      <c r="H48" s="219"/>
      <c r="I48" s="219"/>
      <c r="J48" s="219"/>
      <c r="K48" s="219"/>
      <c r="L48" s="219"/>
    </row>
  </sheetData>
  <mergeCells count="3">
    <mergeCell ref="A1:L1"/>
    <mergeCell ref="A2:L2"/>
    <mergeCell ref="K4:L4"/>
  </mergeCells>
  <phoneticPr fontId="2"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workbookViewId="0">
      <selection sqref="A1:L1"/>
    </sheetView>
  </sheetViews>
  <sheetFormatPr defaultRowHeight="13.5"/>
  <cols>
    <col min="1" max="1" width="13.625" style="2" customWidth="1"/>
    <col min="2" max="2" width="34.25" style="2" customWidth="1"/>
    <col min="3" max="12" width="7" style="2" customWidth="1"/>
    <col min="13" max="16384" width="9" style="2"/>
  </cols>
  <sheetData>
    <row r="1" spans="1:12" ht="18.75">
      <c r="A1" s="636" t="s">
        <v>194</v>
      </c>
      <c r="B1" s="636"/>
      <c r="C1" s="636"/>
      <c r="D1" s="636"/>
      <c r="E1" s="636"/>
      <c r="F1" s="636"/>
      <c r="G1" s="636"/>
      <c r="H1" s="636"/>
      <c r="I1" s="636"/>
      <c r="J1" s="636"/>
      <c r="K1" s="636"/>
      <c r="L1" s="636"/>
    </row>
    <row r="2" spans="1:12" ht="18.75">
      <c r="A2" s="636" t="s">
        <v>176</v>
      </c>
      <c r="B2" s="636"/>
      <c r="C2" s="636"/>
      <c r="D2" s="636"/>
      <c r="E2" s="636"/>
      <c r="F2" s="636"/>
      <c r="G2" s="636"/>
      <c r="H2" s="636"/>
      <c r="I2" s="636"/>
      <c r="J2" s="636"/>
      <c r="K2" s="636"/>
      <c r="L2" s="636"/>
    </row>
    <row r="3" spans="1:12" ht="18.75">
      <c r="A3" s="55"/>
      <c r="B3" s="55"/>
      <c r="C3" s="55"/>
      <c r="D3" s="55"/>
      <c r="E3" s="55"/>
      <c r="F3" s="55"/>
      <c r="G3" s="55"/>
      <c r="H3" s="55"/>
      <c r="I3" s="55"/>
      <c r="J3" s="55"/>
      <c r="K3" s="55"/>
      <c r="L3" s="55"/>
    </row>
    <row r="4" spans="1:12" ht="14.25" thickBot="1">
      <c r="A4" s="618" t="s">
        <v>106</v>
      </c>
      <c r="B4" s="173"/>
      <c r="C4" s="173"/>
      <c r="D4" s="173"/>
      <c r="E4" s="143"/>
      <c r="F4" s="143"/>
      <c r="G4" s="173"/>
      <c r="H4" s="173"/>
      <c r="I4" s="207"/>
      <c r="J4" s="207"/>
      <c r="K4" s="56" t="s">
        <v>177</v>
      </c>
      <c r="L4" s="56"/>
    </row>
    <row r="5" spans="1:12">
      <c r="A5" s="637" t="s">
        <v>197</v>
      </c>
      <c r="B5" s="637" t="s">
        <v>178</v>
      </c>
      <c r="C5" s="638">
        <v>1995</v>
      </c>
      <c r="D5" s="638">
        <v>2000</v>
      </c>
      <c r="E5" s="638">
        <v>2005</v>
      </c>
      <c r="F5" s="638">
        <v>2006</v>
      </c>
      <c r="G5" s="638">
        <v>2007</v>
      </c>
      <c r="H5" s="638">
        <v>2008</v>
      </c>
      <c r="I5" s="638">
        <v>2009</v>
      </c>
      <c r="J5" s="638">
        <v>2010</v>
      </c>
      <c r="K5" s="638">
        <v>2011</v>
      </c>
      <c r="L5" s="638">
        <v>2012</v>
      </c>
    </row>
    <row r="6" spans="1:12">
      <c r="A6" s="639"/>
      <c r="B6" s="639"/>
      <c r="C6" s="640"/>
      <c r="D6" s="641"/>
      <c r="E6" s="641"/>
      <c r="F6" s="641"/>
      <c r="G6" s="641"/>
      <c r="H6" s="641"/>
      <c r="I6" s="642"/>
      <c r="J6" s="642"/>
      <c r="K6" s="642"/>
      <c r="L6" s="642"/>
    </row>
    <row r="7" spans="1:12">
      <c r="A7" s="63" t="s">
        <v>165</v>
      </c>
      <c r="B7" s="643" t="s">
        <v>179</v>
      </c>
      <c r="C7" s="644">
        <v>45064</v>
      </c>
      <c r="D7" s="645">
        <v>105345</v>
      </c>
      <c r="E7" s="645">
        <v>214003</v>
      </c>
      <c r="F7" s="645">
        <v>268002</v>
      </c>
      <c r="G7" s="645">
        <v>351782</v>
      </c>
      <c r="H7" s="645">
        <v>411982</v>
      </c>
      <c r="I7" s="645">
        <v>581992</v>
      </c>
      <c r="J7" s="645">
        <v>814825</v>
      </c>
      <c r="K7" s="645">
        <v>960513</v>
      </c>
      <c r="L7" s="645">
        <v>1255138</v>
      </c>
    </row>
    <row r="8" spans="1:12">
      <c r="A8" s="646" t="s">
        <v>166</v>
      </c>
      <c r="B8" s="230" t="s">
        <v>180</v>
      </c>
      <c r="C8" s="647">
        <v>3393</v>
      </c>
      <c r="D8" s="648">
        <v>12683</v>
      </c>
      <c r="E8" s="648">
        <v>53305</v>
      </c>
      <c r="F8" s="648">
        <v>57786</v>
      </c>
      <c r="G8" s="648">
        <v>67948</v>
      </c>
      <c r="H8" s="648">
        <v>93706</v>
      </c>
      <c r="I8" s="648">
        <v>128489</v>
      </c>
      <c r="J8" s="648">
        <v>135110</v>
      </c>
      <c r="K8" s="648">
        <v>172113</v>
      </c>
      <c r="L8" s="648">
        <v>217105</v>
      </c>
    </row>
    <row r="9" spans="1:12">
      <c r="A9" s="63" t="s">
        <v>167</v>
      </c>
      <c r="B9" s="649" t="s">
        <v>181</v>
      </c>
      <c r="C9" s="647">
        <v>1530</v>
      </c>
      <c r="D9" s="648">
        <v>6177</v>
      </c>
      <c r="E9" s="648">
        <v>20705</v>
      </c>
      <c r="F9" s="648">
        <v>25077</v>
      </c>
      <c r="G9" s="648">
        <v>31945</v>
      </c>
      <c r="H9" s="648">
        <v>46590</v>
      </c>
      <c r="I9" s="648">
        <v>65391</v>
      </c>
      <c r="J9" s="648">
        <v>79767</v>
      </c>
      <c r="K9" s="648">
        <v>112347</v>
      </c>
      <c r="L9" s="648">
        <v>143847</v>
      </c>
    </row>
    <row r="10" spans="1:12">
      <c r="A10" s="63" t="s">
        <v>168</v>
      </c>
      <c r="B10" s="649" t="s">
        <v>182</v>
      </c>
      <c r="C10" s="647">
        <v>932</v>
      </c>
      <c r="D10" s="648">
        <v>2824</v>
      </c>
      <c r="E10" s="648">
        <v>14761</v>
      </c>
      <c r="F10" s="648">
        <v>18400</v>
      </c>
      <c r="G10" s="648">
        <v>24488</v>
      </c>
      <c r="H10" s="648">
        <v>36955</v>
      </c>
      <c r="I10" s="648">
        <v>52265</v>
      </c>
      <c r="J10" s="648">
        <v>66149</v>
      </c>
      <c r="K10" s="648">
        <v>95069</v>
      </c>
      <c r="L10" s="648">
        <v>125954</v>
      </c>
    </row>
    <row r="11" spans="1:12">
      <c r="A11" s="63" t="s">
        <v>169</v>
      </c>
      <c r="B11" s="649" t="s">
        <v>183</v>
      </c>
      <c r="C11" s="647">
        <v>258</v>
      </c>
      <c r="D11" s="648">
        <v>652</v>
      </c>
      <c r="E11" s="648">
        <v>4453</v>
      </c>
      <c r="F11" s="648">
        <v>6198</v>
      </c>
      <c r="G11" s="648">
        <v>8214</v>
      </c>
      <c r="H11" s="648">
        <v>10265</v>
      </c>
      <c r="I11" s="648">
        <v>14391</v>
      </c>
      <c r="J11" s="648">
        <v>19036</v>
      </c>
      <c r="K11" s="648">
        <v>26616</v>
      </c>
      <c r="L11" s="648">
        <v>33821</v>
      </c>
    </row>
    <row r="12" spans="1:12">
      <c r="A12" s="63" t="s">
        <v>170</v>
      </c>
      <c r="B12" s="649" t="s">
        <v>184</v>
      </c>
      <c r="C12" s="647">
        <v>304</v>
      </c>
      <c r="D12" s="648">
        <v>910</v>
      </c>
      <c r="E12" s="648">
        <v>2423</v>
      </c>
      <c r="F12" s="648">
        <v>2553</v>
      </c>
      <c r="G12" s="648">
        <v>3173</v>
      </c>
      <c r="H12" s="648">
        <v>3945</v>
      </c>
      <c r="I12" s="648">
        <v>5299</v>
      </c>
      <c r="J12" s="648">
        <v>6557</v>
      </c>
      <c r="K12" s="648">
        <v>9238</v>
      </c>
      <c r="L12" s="648">
        <v>11248</v>
      </c>
    </row>
    <row r="13" spans="1:12">
      <c r="A13" s="63" t="s">
        <v>171</v>
      </c>
      <c r="B13" s="649" t="s">
        <v>185</v>
      </c>
      <c r="C13" s="647">
        <v>205</v>
      </c>
      <c r="D13" s="648">
        <v>1016</v>
      </c>
      <c r="E13" s="648">
        <v>7712</v>
      </c>
      <c r="F13" s="648">
        <v>9433</v>
      </c>
      <c r="G13" s="648">
        <v>12851</v>
      </c>
      <c r="H13" s="648">
        <v>22493</v>
      </c>
      <c r="I13" s="648">
        <v>32160</v>
      </c>
      <c r="J13" s="648">
        <v>40049</v>
      </c>
      <c r="K13" s="648">
        <v>58364</v>
      </c>
      <c r="L13" s="648">
        <v>78651</v>
      </c>
    </row>
    <row r="14" spans="1:12">
      <c r="A14" s="649"/>
      <c r="B14" s="649" t="s">
        <v>186</v>
      </c>
      <c r="C14" s="647"/>
      <c r="D14" s="648"/>
      <c r="E14" s="648"/>
      <c r="F14" s="648"/>
      <c r="G14" s="648"/>
      <c r="H14" s="648"/>
      <c r="I14" s="648"/>
      <c r="J14" s="648"/>
      <c r="K14" s="648"/>
      <c r="L14" s="648"/>
    </row>
    <row r="15" spans="1:12">
      <c r="A15" s="63" t="s">
        <v>172</v>
      </c>
      <c r="B15" s="649" t="s">
        <v>187</v>
      </c>
      <c r="C15" s="647">
        <v>165</v>
      </c>
      <c r="D15" s="648">
        <v>246</v>
      </c>
      <c r="E15" s="648">
        <v>173</v>
      </c>
      <c r="F15" s="648">
        <v>216</v>
      </c>
      <c r="G15" s="648">
        <v>250</v>
      </c>
      <c r="H15" s="648">
        <v>252</v>
      </c>
      <c r="I15" s="648">
        <v>415</v>
      </c>
      <c r="J15" s="648">
        <v>507</v>
      </c>
      <c r="K15" s="648">
        <v>851</v>
      </c>
      <c r="L15" s="648">
        <v>2234</v>
      </c>
    </row>
    <row r="16" spans="1:12">
      <c r="A16" s="649"/>
      <c r="B16" s="649" t="s">
        <v>188</v>
      </c>
      <c r="C16" s="647"/>
      <c r="D16" s="648"/>
      <c r="E16" s="648"/>
      <c r="F16" s="648"/>
      <c r="G16" s="648"/>
      <c r="H16" s="648"/>
      <c r="I16" s="648"/>
      <c r="J16" s="648"/>
      <c r="K16" s="648"/>
      <c r="L16" s="648"/>
    </row>
    <row r="17" spans="1:12">
      <c r="A17" s="63" t="s">
        <v>174</v>
      </c>
      <c r="B17" s="649" t="s">
        <v>189</v>
      </c>
      <c r="C17" s="647">
        <v>598</v>
      </c>
      <c r="D17" s="648">
        <v>3353</v>
      </c>
      <c r="E17" s="648">
        <v>5944</v>
      </c>
      <c r="F17" s="648">
        <v>6677</v>
      </c>
      <c r="G17" s="648">
        <v>7457</v>
      </c>
      <c r="H17" s="648">
        <v>9635</v>
      </c>
      <c r="I17" s="648">
        <v>13126</v>
      </c>
      <c r="J17" s="648">
        <v>13618</v>
      </c>
      <c r="K17" s="648">
        <v>17278</v>
      </c>
      <c r="L17" s="648">
        <v>17893</v>
      </c>
    </row>
    <row r="18" spans="1:12">
      <c r="A18" s="63" t="s">
        <v>175</v>
      </c>
      <c r="B18" s="649" t="s">
        <v>190</v>
      </c>
      <c r="C18" s="647">
        <v>1863</v>
      </c>
      <c r="D18" s="648">
        <v>6506</v>
      </c>
      <c r="E18" s="648">
        <v>32600</v>
      </c>
      <c r="F18" s="648">
        <v>32709</v>
      </c>
      <c r="G18" s="648">
        <v>36003</v>
      </c>
      <c r="H18" s="648">
        <v>47116</v>
      </c>
      <c r="I18" s="648">
        <v>63098</v>
      </c>
      <c r="J18" s="648">
        <v>55343</v>
      </c>
      <c r="K18" s="648">
        <v>59766</v>
      </c>
      <c r="L18" s="648">
        <v>73258</v>
      </c>
    </row>
    <row r="19" spans="1:12">
      <c r="A19" s="63" t="s">
        <v>168</v>
      </c>
      <c r="B19" s="649" t="s">
        <v>182</v>
      </c>
      <c r="C19" s="647">
        <v>1748</v>
      </c>
      <c r="D19" s="648">
        <v>6222</v>
      </c>
      <c r="E19" s="648">
        <v>31555</v>
      </c>
      <c r="F19" s="648">
        <v>31757</v>
      </c>
      <c r="G19" s="648">
        <v>35132</v>
      </c>
      <c r="H19" s="648">
        <v>46112</v>
      </c>
      <c r="I19" s="648">
        <v>61422</v>
      </c>
      <c r="J19" s="648">
        <v>54169</v>
      </c>
      <c r="K19" s="648">
        <v>58541</v>
      </c>
      <c r="L19" s="648">
        <v>71871</v>
      </c>
    </row>
    <row r="20" spans="1:12">
      <c r="A20" s="63" t="s">
        <v>174</v>
      </c>
      <c r="B20" s="649" t="s">
        <v>189</v>
      </c>
      <c r="C20" s="647">
        <v>115</v>
      </c>
      <c r="D20" s="648">
        <v>284</v>
      </c>
      <c r="E20" s="648">
        <v>1045</v>
      </c>
      <c r="F20" s="648">
        <v>952</v>
      </c>
      <c r="G20" s="648">
        <v>871</v>
      </c>
      <c r="H20" s="648">
        <v>1004</v>
      </c>
      <c r="I20" s="648">
        <v>1676</v>
      </c>
      <c r="J20" s="648">
        <v>1174</v>
      </c>
      <c r="K20" s="648">
        <v>1225</v>
      </c>
      <c r="L20" s="648">
        <v>1387</v>
      </c>
    </row>
    <row r="21" spans="1:12">
      <c r="A21" s="63" t="s">
        <v>2186</v>
      </c>
      <c r="B21" s="649" t="s">
        <v>191</v>
      </c>
      <c r="C21" s="647">
        <v>30471</v>
      </c>
      <c r="D21" s="648">
        <v>54743</v>
      </c>
      <c r="E21" s="648">
        <v>79349</v>
      </c>
      <c r="F21" s="648">
        <v>107655</v>
      </c>
      <c r="G21" s="648">
        <v>150036</v>
      </c>
      <c r="H21" s="648">
        <v>176675</v>
      </c>
      <c r="I21" s="648">
        <v>203802</v>
      </c>
      <c r="J21" s="648">
        <v>344472</v>
      </c>
      <c r="K21" s="648">
        <v>408110</v>
      </c>
      <c r="L21" s="648">
        <v>571175</v>
      </c>
    </row>
    <row r="22" spans="1:12">
      <c r="A22" s="63" t="s">
        <v>167</v>
      </c>
      <c r="B22" s="649" t="s">
        <v>181</v>
      </c>
      <c r="C22" s="647">
        <v>30195</v>
      </c>
      <c r="D22" s="648">
        <v>54407</v>
      </c>
      <c r="E22" s="648">
        <v>78137</v>
      </c>
      <c r="F22" s="648">
        <v>106312</v>
      </c>
      <c r="G22" s="648">
        <v>148391</v>
      </c>
      <c r="H22" s="648">
        <v>175169</v>
      </c>
      <c r="I22" s="648">
        <v>202113</v>
      </c>
      <c r="J22" s="648">
        <v>342256</v>
      </c>
      <c r="K22" s="648">
        <v>405086</v>
      </c>
      <c r="L22" s="648">
        <v>566750</v>
      </c>
    </row>
    <row r="23" spans="1:12">
      <c r="A23" s="63" t="s">
        <v>168</v>
      </c>
      <c r="B23" s="649" t="s">
        <v>182</v>
      </c>
      <c r="C23" s="647">
        <v>6766</v>
      </c>
      <c r="D23" s="648">
        <v>15519</v>
      </c>
      <c r="E23" s="648">
        <v>29191</v>
      </c>
      <c r="F23" s="648">
        <v>42258</v>
      </c>
      <c r="G23" s="648">
        <v>62975</v>
      </c>
      <c r="H23" s="648">
        <v>82914</v>
      </c>
      <c r="I23" s="648">
        <v>110625</v>
      </c>
      <c r="J23" s="648">
        <v>209275</v>
      </c>
      <c r="K23" s="648">
        <v>271345</v>
      </c>
      <c r="L23" s="648">
        <v>410763</v>
      </c>
    </row>
    <row r="24" spans="1:12">
      <c r="A24" s="63" t="s">
        <v>195</v>
      </c>
      <c r="B24" s="649" t="s">
        <v>183</v>
      </c>
      <c r="C24" s="647">
        <v>623</v>
      </c>
      <c r="D24" s="648">
        <v>868</v>
      </c>
      <c r="E24" s="648">
        <v>2391</v>
      </c>
      <c r="F24" s="648">
        <v>3453</v>
      </c>
      <c r="G24" s="648">
        <v>5502</v>
      </c>
      <c r="H24" s="648">
        <v>7242</v>
      </c>
      <c r="I24" s="648">
        <v>9166</v>
      </c>
      <c r="J24" s="648">
        <v>16002</v>
      </c>
      <c r="K24" s="648">
        <v>21190</v>
      </c>
      <c r="L24" s="648">
        <v>33389</v>
      </c>
    </row>
    <row r="25" spans="1:12">
      <c r="A25" s="63" t="s">
        <v>170</v>
      </c>
      <c r="B25" s="649" t="s">
        <v>184</v>
      </c>
      <c r="C25" s="647">
        <v>1025</v>
      </c>
      <c r="D25" s="648">
        <v>1529</v>
      </c>
      <c r="E25" s="648">
        <v>1599</v>
      </c>
      <c r="F25" s="648">
        <v>2484</v>
      </c>
      <c r="G25" s="648">
        <v>3101</v>
      </c>
      <c r="H25" s="648">
        <v>4161</v>
      </c>
      <c r="I25" s="648">
        <v>4503</v>
      </c>
      <c r="J25" s="648">
        <v>7074</v>
      </c>
      <c r="K25" s="648">
        <v>8016</v>
      </c>
      <c r="L25" s="648">
        <v>7754</v>
      </c>
    </row>
    <row r="26" spans="1:12">
      <c r="A26" s="63" t="s">
        <v>171</v>
      </c>
      <c r="B26" s="649" t="s">
        <v>185</v>
      </c>
      <c r="C26" s="647">
        <v>2627</v>
      </c>
      <c r="D26" s="648">
        <v>12821</v>
      </c>
      <c r="E26" s="648">
        <v>24743</v>
      </c>
      <c r="F26" s="648">
        <v>35667</v>
      </c>
      <c r="G26" s="648">
        <v>53451</v>
      </c>
      <c r="H26" s="648">
        <v>70242</v>
      </c>
      <c r="I26" s="648">
        <v>95407</v>
      </c>
      <c r="J26" s="648">
        <v>183289</v>
      </c>
      <c r="K26" s="648">
        <v>236959</v>
      </c>
      <c r="L26" s="648">
        <v>359990</v>
      </c>
    </row>
    <row r="27" spans="1:12">
      <c r="A27" s="649"/>
      <c r="B27" s="649" t="s">
        <v>192</v>
      </c>
      <c r="C27" s="647"/>
      <c r="D27" s="648"/>
      <c r="E27" s="648"/>
      <c r="F27" s="648"/>
      <c r="G27" s="648"/>
      <c r="H27" s="648"/>
      <c r="I27" s="648"/>
      <c r="J27" s="648"/>
      <c r="K27" s="648"/>
      <c r="L27" s="648"/>
    </row>
    <row r="28" spans="1:12">
      <c r="A28" s="63" t="s">
        <v>172</v>
      </c>
      <c r="B28" s="649" t="s">
        <v>187</v>
      </c>
      <c r="C28" s="647">
        <v>2491</v>
      </c>
      <c r="D28" s="648">
        <v>301</v>
      </c>
      <c r="E28" s="648">
        <v>458</v>
      </c>
      <c r="F28" s="648">
        <v>654</v>
      </c>
      <c r="G28" s="648">
        <v>921</v>
      </c>
      <c r="H28" s="648">
        <v>1269</v>
      </c>
      <c r="I28" s="648">
        <v>1549</v>
      </c>
      <c r="J28" s="648">
        <v>2910</v>
      </c>
      <c r="K28" s="648">
        <v>5180</v>
      </c>
      <c r="L28" s="648">
        <v>9630</v>
      </c>
    </row>
    <row r="29" spans="1:12">
      <c r="A29" s="649"/>
      <c r="B29" s="649" t="s">
        <v>188</v>
      </c>
      <c r="C29" s="647"/>
      <c r="D29" s="648"/>
      <c r="E29" s="648"/>
      <c r="F29" s="648"/>
      <c r="G29" s="648"/>
      <c r="H29" s="648"/>
      <c r="I29" s="648"/>
      <c r="J29" s="648"/>
      <c r="K29" s="648"/>
      <c r="L29" s="648"/>
    </row>
    <row r="30" spans="1:12">
      <c r="A30" s="63" t="s">
        <v>174</v>
      </c>
      <c r="B30" s="649" t="s">
        <v>189</v>
      </c>
      <c r="C30" s="647">
        <v>23429</v>
      </c>
      <c r="D30" s="648">
        <v>38888</v>
      </c>
      <c r="E30" s="648">
        <v>48946</v>
      </c>
      <c r="F30" s="648">
        <v>64054</v>
      </c>
      <c r="G30" s="648">
        <v>85416</v>
      </c>
      <c r="H30" s="648">
        <v>92255</v>
      </c>
      <c r="I30" s="648">
        <v>91488</v>
      </c>
      <c r="J30" s="648">
        <v>132981</v>
      </c>
      <c r="K30" s="648">
        <v>133741</v>
      </c>
      <c r="L30" s="648">
        <v>155987</v>
      </c>
    </row>
    <row r="31" spans="1:12">
      <c r="A31" s="63" t="s">
        <v>175</v>
      </c>
      <c r="B31" s="649" t="s">
        <v>190</v>
      </c>
      <c r="C31" s="647">
        <v>276</v>
      </c>
      <c r="D31" s="648">
        <v>336</v>
      </c>
      <c r="E31" s="648">
        <v>1212</v>
      </c>
      <c r="F31" s="648">
        <v>1343</v>
      </c>
      <c r="G31" s="648">
        <v>1645</v>
      </c>
      <c r="H31" s="648">
        <v>1506</v>
      </c>
      <c r="I31" s="648">
        <v>1689</v>
      </c>
      <c r="J31" s="648">
        <v>2216</v>
      </c>
      <c r="K31" s="648">
        <v>3024</v>
      </c>
      <c r="L31" s="648">
        <v>4425</v>
      </c>
    </row>
    <row r="32" spans="1:12">
      <c r="A32" s="63" t="s">
        <v>168</v>
      </c>
      <c r="B32" s="649" t="s">
        <v>182</v>
      </c>
      <c r="C32" s="647">
        <v>154</v>
      </c>
      <c r="D32" s="648">
        <v>261</v>
      </c>
      <c r="E32" s="648">
        <v>1011</v>
      </c>
      <c r="F32" s="648">
        <v>1079</v>
      </c>
      <c r="G32" s="648">
        <v>1342</v>
      </c>
      <c r="H32" s="648">
        <v>1179</v>
      </c>
      <c r="I32" s="648">
        <v>1400</v>
      </c>
      <c r="J32" s="648">
        <v>1903</v>
      </c>
      <c r="K32" s="648">
        <v>2662</v>
      </c>
      <c r="L32" s="648">
        <v>4085</v>
      </c>
    </row>
    <row r="33" spans="1:12">
      <c r="A33" s="63" t="s">
        <v>174</v>
      </c>
      <c r="B33" s="649" t="s">
        <v>189</v>
      </c>
      <c r="C33" s="647">
        <v>122</v>
      </c>
      <c r="D33" s="648">
        <v>75</v>
      </c>
      <c r="E33" s="648">
        <v>201</v>
      </c>
      <c r="F33" s="648">
        <v>264</v>
      </c>
      <c r="G33" s="648">
        <v>303</v>
      </c>
      <c r="H33" s="648">
        <v>327</v>
      </c>
      <c r="I33" s="648">
        <v>289</v>
      </c>
      <c r="J33" s="648">
        <v>313</v>
      </c>
      <c r="K33" s="648">
        <v>362</v>
      </c>
      <c r="L33" s="648">
        <v>340</v>
      </c>
    </row>
    <row r="34" spans="1:12">
      <c r="A34" s="63" t="s">
        <v>2189</v>
      </c>
      <c r="B34" s="649" t="s">
        <v>193</v>
      </c>
      <c r="C34" s="647">
        <v>11200</v>
      </c>
      <c r="D34" s="648">
        <v>37919</v>
      </c>
      <c r="E34" s="648">
        <v>81349</v>
      </c>
      <c r="F34" s="648">
        <v>102561</v>
      </c>
      <c r="G34" s="648">
        <v>133798</v>
      </c>
      <c r="H34" s="648">
        <v>141601</v>
      </c>
      <c r="I34" s="648">
        <v>249701</v>
      </c>
      <c r="J34" s="648">
        <v>335243</v>
      </c>
      <c r="K34" s="648">
        <v>380290</v>
      </c>
      <c r="L34" s="648">
        <v>466858</v>
      </c>
    </row>
    <row r="35" spans="1:12">
      <c r="A35" s="63" t="s">
        <v>167</v>
      </c>
      <c r="B35" s="649" t="s">
        <v>181</v>
      </c>
      <c r="C35" s="647">
        <v>9523</v>
      </c>
      <c r="D35" s="648">
        <v>34652</v>
      </c>
      <c r="E35" s="648">
        <v>72777</v>
      </c>
      <c r="F35" s="648">
        <v>92471</v>
      </c>
      <c r="G35" s="648">
        <v>121296</v>
      </c>
      <c r="H35" s="648">
        <v>130647</v>
      </c>
      <c r="I35" s="648">
        <v>234282</v>
      </c>
      <c r="J35" s="648">
        <v>318597</v>
      </c>
      <c r="K35" s="648">
        <v>366428</v>
      </c>
      <c r="L35" s="648">
        <v>452629</v>
      </c>
    </row>
    <row r="36" spans="1:12">
      <c r="A36" s="63" t="s">
        <v>168</v>
      </c>
      <c r="B36" s="649" t="s">
        <v>182</v>
      </c>
      <c r="C36" s="647">
        <v>5344</v>
      </c>
      <c r="D36" s="648">
        <v>17789</v>
      </c>
      <c r="E36" s="648">
        <v>27566</v>
      </c>
      <c r="F36" s="648">
        <v>32473</v>
      </c>
      <c r="G36" s="648">
        <v>46350</v>
      </c>
      <c r="H36" s="648">
        <v>49375</v>
      </c>
      <c r="I36" s="648">
        <v>99332</v>
      </c>
      <c r="J36" s="648">
        <v>146407</v>
      </c>
      <c r="K36" s="648">
        <v>192958</v>
      </c>
      <c r="L36" s="648">
        <v>262217</v>
      </c>
    </row>
    <row r="37" spans="1:12">
      <c r="A37" s="63" t="s">
        <v>169</v>
      </c>
      <c r="B37" s="649" t="s">
        <v>183</v>
      </c>
      <c r="C37" s="647">
        <v>10</v>
      </c>
      <c r="D37" s="648">
        <v>28</v>
      </c>
      <c r="E37" s="648">
        <v>555</v>
      </c>
      <c r="F37" s="648">
        <v>806</v>
      </c>
      <c r="G37" s="648">
        <v>1057</v>
      </c>
      <c r="H37" s="648">
        <v>1652</v>
      </c>
      <c r="I37" s="648">
        <v>4390</v>
      </c>
      <c r="J37" s="648">
        <v>8115</v>
      </c>
      <c r="K37" s="648">
        <v>8678</v>
      </c>
      <c r="L37" s="648">
        <v>10073</v>
      </c>
    </row>
    <row r="38" spans="1:12">
      <c r="A38" s="63" t="s">
        <v>170</v>
      </c>
      <c r="B38" s="649" t="s">
        <v>184</v>
      </c>
      <c r="C38" s="647">
        <v>156</v>
      </c>
      <c r="D38" s="648">
        <v>248</v>
      </c>
      <c r="E38" s="648">
        <v>170</v>
      </c>
      <c r="F38" s="648">
        <v>276</v>
      </c>
      <c r="G38" s="648">
        <v>284</v>
      </c>
      <c r="H38" s="648">
        <v>238</v>
      </c>
      <c r="I38" s="648">
        <v>467</v>
      </c>
      <c r="J38" s="648">
        <v>637</v>
      </c>
      <c r="K38" s="648">
        <v>523</v>
      </c>
      <c r="L38" s="648">
        <v>850</v>
      </c>
    </row>
    <row r="39" spans="1:12">
      <c r="A39" s="63" t="s">
        <v>171</v>
      </c>
      <c r="B39" s="649" t="s">
        <v>185</v>
      </c>
      <c r="C39" s="647">
        <v>2554</v>
      </c>
      <c r="D39" s="648">
        <v>17482</v>
      </c>
      <c r="E39" s="648">
        <v>26658</v>
      </c>
      <c r="F39" s="648">
        <v>31279</v>
      </c>
      <c r="G39" s="648">
        <v>42515</v>
      </c>
      <c r="H39" s="648">
        <v>45802</v>
      </c>
      <c r="I39" s="648">
        <v>90754</v>
      </c>
      <c r="J39" s="648">
        <v>135680</v>
      </c>
      <c r="K39" s="648">
        <v>179464</v>
      </c>
      <c r="L39" s="648">
        <v>246879</v>
      </c>
    </row>
    <row r="40" spans="1:12">
      <c r="A40" s="649"/>
      <c r="B40" s="649" t="s">
        <v>192</v>
      </c>
      <c r="C40" s="647"/>
      <c r="D40" s="648"/>
      <c r="E40" s="648"/>
      <c r="F40" s="648"/>
      <c r="G40" s="648"/>
      <c r="H40" s="648"/>
      <c r="I40" s="648"/>
      <c r="J40" s="648"/>
      <c r="K40" s="648"/>
      <c r="L40" s="648"/>
    </row>
    <row r="41" spans="1:12">
      <c r="A41" s="63" t="s">
        <v>172</v>
      </c>
      <c r="B41" s="649" t="s">
        <v>187</v>
      </c>
      <c r="C41" s="647">
        <v>2624</v>
      </c>
      <c r="D41" s="648">
        <v>31</v>
      </c>
      <c r="E41" s="648">
        <v>183</v>
      </c>
      <c r="F41" s="648">
        <v>112</v>
      </c>
      <c r="G41" s="648">
        <v>2494</v>
      </c>
      <c r="H41" s="648">
        <v>1683</v>
      </c>
      <c r="I41" s="648">
        <v>3721</v>
      </c>
      <c r="J41" s="648">
        <v>1975</v>
      </c>
      <c r="K41" s="648">
        <v>4293</v>
      </c>
      <c r="L41" s="648">
        <v>4415</v>
      </c>
    </row>
    <row r="42" spans="1:12">
      <c r="A42" s="649"/>
      <c r="B42" s="649" t="s">
        <v>188</v>
      </c>
      <c r="C42" s="647"/>
      <c r="D42" s="648"/>
      <c r="E42" s="648"/>
      <c r="F42" s="648"/>
      <c r="G42" s="648"/>
      <c r="H42" s="648"/>
      <c r="I42" s="648"/>
      <c r="J42" s="648"/>
      <c r="K42" s="648"/>
      <c r="L42" s="648"/>
    </row>
    <row r="43" spans="1:12">
      <c r="A43" s="63" t="s">
        <v>174</v>
      </c>
      <c r="B43" s="649" t="s">
        <v>189</v>
      </c>
      <c r="C43" s="647">
        <v>4179</v>
      </c>
      <c r="D43" s="648">
        <v>16863</v>
      </c>
      <c r="E43" s="648">
        <v>45211</v>
      </c>
      <c r="F43" s="648">
        <v>59998</v>
      </c>
      <c r="G43" s="648">
        <v>74946</v>
      </c>
      <c r="H43" s="648">
        <v>81272</v>
      </c>
      <c r="I43" s="648">
        <v>134950</v>
      </c>
      <c r="J43" s="648">
        <v>172190</v>
      </c>
      <c r="K43" s="648">
        <v>173470</v>
      </c>
      <c r="L43" s="648">
        <v>190412</v>
      </c>
    </row>
    <row r="44" spans="1:12">
      <c r="A44" s="63" t="s">
        <v>175</v>
      </c>
      <c r="B44" s="649" t="s">
        <v>190</v>
      </c>
      <c r="C44" s="647">
        <v>1677</v>
      </c>
      <c r="D44" s="648">
        <v>3267</v>
      </c>
      <c r="E44" s="648">
        <v>8572</v>
      </c>
      <c r="F44" s="648">
        <v>10090</v>
      </c>
      <c r="G44" s="648">
        <v>12502</v>
      </c>
      <c r="H44" s="648">
        <v>10954</v>
      </c>
      <c r="I44" s="648">
        <v>15419</v>
      </c>
      <c r="J44" s="648">
        <v>16646</v>
      </c>
      <c r="K44" s="648">
        <v>13862</v>
      </c>
      <c r="L44" s="648">
        <v>14229</v>
      </c>
    </row>
    <row r="45" spans="1:12">
      <c r="A45" s="63" t="s">
        <v>168</v>
      </c>
      <c r="B45" s="649" t="s">
        <v>182</v>
      </c>
      <c r="C45" s="647">
        <v>1402</v>
      </c>
      <c r="D45" s="648">
        <v>3108</v>
      </c>
      <c r="E45" s="648">
        <v>8254</v>
      </c>
      <c r="F45" s="648">
        <v>9630</v>
      </c>
      <c r="G45" s="648">
        <v>12053</v>
      </c>
      <c r="H45" s="648">
        <v>10598</v>
      </c>
      <c r="I45" s="648">
        <v>14852</v>
      </c>
      <c r="J45" s="648">
        <v>15851</v>
      </c>
      <c r="K45" s="648">
        <v>13250</v>
      </c>
      <c r="L45" s="648">
        <v>13608</v>
      </c>
    </row>
    <row r="46" spans="1:12">
      <c r="A46" s="63" t="s">
        <v>174</v>
      </c>
      <c r="B46" s="649" t="s">
        <v>189</v>
      </c>
      <c r="C46" s="647">
        <v>275</v>
      </c>
      <c r="D46" s="648">
        <v>159</v>
      </c>
      <c r="E46" s="648">
        <v>318</v>
      </c>
      <c r="F46" s="648">
        <v>460</v>
      </c>
      <c r="G46" s="648">
        <v>449</v>
      </c>
      <c r="H46" s="648">
        <v>356</v>
      </c>
      <c r="I46" s="648">
        <v>567</v>
      </c>
      <c r="J46" s="648">
        <v>795</v>
      </c>
      <c r="K46" s="648">
        <v>612</v>
      </c>
      <c r="L46" s="648">
        <v>621</v>
      </c>
    </row>
    <row r="47" spans="1:12" ht="14.25" thickBot="1">
      <c r="A47" s="650"/>
      <c r="B47" s="651"/>
      <c r="C47" s="652"/>
      <c r="D47" s="653"/>
      <c r="E47" s="653"/>
      <c r="F47" s="653"/>
      <c r="G47" s="653"/>
      <c r="H47" s="653"/>
      <c r="I47" s="653"/>
      <c r="J47" s="653"/>
      <c r="K47" s="653"/>
      <c r="L47" s="653"/>
    </row>
    <row r="48" spans="1:12" ht="14.25">
      <c r="A48" s="219"/>
      <c r="B48" s="219"/>
      <c r="C48" s="219"/>
      <c r="D48" s="219"/>
      <c r="E48" s="219"/>
      <c r="F48" s="219"/>
      <c r="G48" s="219"/>
      <c r="H48" s="219"/>
      <c r="I48" s="219"/>
      <c r="J48" s="219"/>
      <c r="K48" s="219"/>
      <c r="L48" s="219"/>
    </row>
  </sheetData>
  <mergeCells count="3">
    <mergeCell ref="A1:L1"/>
    <mergeCell ref="A2:L2"/>
    <mergeCell ref="K4:L4"/>
  </mergeCells>
  <phoneticPr fontId="2"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topLeftCell="A3" zoomScale="120" zoomScaleNormal="120" workbookViewId="0">
      <selection sqref="A1:L1"/>
    </sheetView>
  </sheetViews>
  <sheetFormatPr defaultRowHeight="13.5"/>
  <cols>
    <col min="1" max="1" width="13.625" style="2" customWidth="1"/>
    <col min="2" max="2" width="34.25" style="2" customWidth="1"/>
    <col min="3" max="9" width="10.375" style="2" customWidth="1"/>
    <col min="10" max="16384" width="9" style="2"/>
  </cols>
  <sheetData>
    <row r="1" spans="1:9" ht="18.75">
      <c r="A1" s="617" t="s">
        <v>218</v>
      </c>
      <c r="B1" s="617"/>
      <c r="C1" s="617"/>
      <c r="D1" s="617"/>
      <c r="E1" s="617"/>
      <c r="F1" s="617"/>
      <c r="G1" s="617"/>
      <c r="H1" s="617"/>
      <c r="I1" s="617"/>
    </row>
    <row r="2" spans="1:9" ht="18.75">
      <c r="A2" s="617" t="s">
        <v>198</v>
      </c>
      <c r="B2" s="617"/>
      <c r="C2" s="617"/>
      <c r="D2" s="617"/>
      <c r="E2" s="617"/>
      <c r="F2" s="617"/>
      <c r="G2" s="617"/>
      <c r="H2" s="617"/>
      <c r="I2" s="617"/>
    </row>
    <row r="3" spans="1:9" ht="18.75">
      <c r="A3" s="55"/>
      <c r="B3" s="55"/>
      <c r="C3" s="55"/>
      <c r="D3" s="55"/>
      <c r="E3" s="55"/>
      <c r="F3" s="55"/>
      <c r="G3" s="55"/>
      <c r="H3" s="55"/>
      <c r="I3" s="55"/>
    </row>
    <row r="4" spans="1:9" ht="14.25" thickBot="1">
      <c r="A4" s="618" t="s">
        <v>106</v>
      </c>
      <c r="B4" s="173"/>
      <c r="C4" s="143"/>
      <c r="D4" s="143"/>
      <c r="E4" s="173"/>
      <c r="F4" s="207"/>
      <c r="G4" s="207"/>
      <c r="H4" s="56" t="s">
        <v>199</v>
      </c>
      <c r="I4" s="56"/>
    </row>
    <row r="5" spans="1:9">
      <c r="A5" s="619" t="s">
        <v>164</v>
      </c>
      <c r="B5" s="620" t="s">
        <v>200</v>
      </c>
      <c r="C5" s="621">
        <v>2006</v>
      </c>
      <c r="D5" s="621">
        <v>2007</v>
      </c>
      <c r="E5" s="621">
        <v>2008</v>
      </c>
      <c r="F5" s="621">
        <v>2009</v>
      </c>
      <c r="G5" s="621">
        <v>2010</v>
      </c>
      <c r="H5" s="621">
        <v>2011</v>
      </c>
      <c r="I5" s="621">
        <v>2012</v>
      </c>
    </row>
    <row r="6" spans="1:9">
      <c r="A6" s="622"/>
      <c r="B6" s="622"/>
      <c r="C6" s="623"/>
      <c r="D6" s="624"/>
      <c r="E6" s="624"/>
      <c r="F6" s="103"/>
      <c r="G6" s="103"/>
      <c r="H6" s="103"/>
      <c r="I6" s="103"/>
    </row>
    <row r="7" spans="1:9">
      <c r="A7" s="63" t="s">
        <v>165</v>
      </c>
      <c r="B7" s="625" t="s">
        <v>201</v>
      </c>
      <c r="C7" s="626">
        <v>727225</v>
      </c>
      <c r="D7" s="627">
        <v>850043</v>
      </c>
      <c r="E7" s="627">
        <v>1195196</v>
      </c>
      <c r="F7" s="627">
        <v>1520023</v>
      </c>
      <c r="G7" s="627">
        <v>2216082</v>
      </c>
      <c r="H7" s="627">
        <v>2739906</v>
      </c>
      <c r="I7" s="627">
        <v>3508561</v>
      </c>
    </row>
    <row r="8" spans="1:9">
      <c r="A8" s="628" t="s">
        <v>166</v>
      </c>
      <c r="B8" s="230" t="s">
        <v>202</v>
      </c>
      <c r="C8" s="629">
        <v>218922</v>
      </c>
      <c r="D8" s="630">
        <v>271917</v>
      </c>
      <c r="E8" s="630">
        <v>337215</v>
      </c>
      <c r="F8" s="630">
        <v>438036</v>
      </c>
      <c r="G8" s="630">
        <v>564760</v>
      </c>
      <c r="H8" s="630">
        <v>696939</v>
      </c>
      <c r="I8" s="630">
        <v>875385</v>
      </c>
    </row>
    <row r="9" spans="1:9">
      <c r="A9" s="63" t="s">
        <v>167</v>
      </c>
      <c r="B9" s="631" t="s">
        <v>203</v>
      </c>
      <c r="C9" s="629">
        <v>72941</v>
      </c>
      <c r="D9" s="630">
        <v>95678</v>
      </c>
      <c r="E9" s="630">
        <v>127596</v>
      </c>
      <c r="F9" s="630">
        <v>180042</v>
      </c>
      <c r="G9" s="630">
        <v>257893</v>
      </c>
      <c r="H9" s="630">
        <v>351288</v>
      </c>
      <c r="I9" s="630">
        <v>473187</v>
      </c>
    </row>
    <row r="10" spans="1:9">
      <c r="A10" s="63" t="s">
        <v>168</v>
      </c>
      <c r="B10" s="631" t="s">
        <v>204</v>
      </c>
      <c r="C10" s="629">
        <v>51148</v>
      </c>
      <c r="D10" s="630">
        <v>70635</v>
      </c>
      <c r="E10" s="630">
        <v>98796</v>
      </c>
      <c r="F10" s="630">
        <v>144298</v>
      </c>
      <c r="G10" s="630">
        <v>209559</v>
      </c>
      <c r="H10" s="630">
        <v>291541</v>
      </c>
      <c r="I10" s="630">
        <v>411470</v>
      </c>
    </row>
    <row r="11" spans="1:9">
      <c r="A11" s="63" t="s">
        <v>169</v>
      </c>
      <c r="B11" s="631" t="s">
        <v>205</v>
      </c>
      <c r="C11" s="629">
        <v>13966</v>
      </c>
      <c r="D11" s="630">
        <v>17130</v>
      </c>
      <c r="E11" s="630">
        <v>25130</v>
      </c>
      <c r="F11" s="630">
        <v>35413</v>
      </c>
      <c r="G11" s="630">
        <v>53144</v>
      </c>
      <c r="H11" s="630">
        <v>73320</v>
      </c>
      <c r="I11" s="630">
        <v>96707</v>
      </c>
    </row>
    <row r="12" spans="1:9">
      <c r="A12" s="63" t="s">
        <v>170</v>
      </c>
      <c r="B12" s="631" t="s">
        <v>206</v>
      </c>
      <c r="C12" s="629">
        <v>8982</v>
      </c>
      <c r="D12" s="630">
        <v>12484</v>
      </c>
      <c r="E12" s="630">
        <v>14004</v>
      </c>
      <c r="F12" s="630">
        <v>16507</v>
      </c>
      <c r="G12" s="630">
        <v>22976</v>
      </c>
      <c r="H12" s="630">
        <v>30545</v>
      </c>
      <c r="I12" s="630">
        <v>37639</v>
      </c>
    </row>
    <row r="13" spans="1:9">
      <c r="A13" s="63" t="s">
        <v>171</v>
      </c>
      <c r="B13" s="631" t="s">
        <v>207</v>
      </c>
      <c r="C13" s="629">
        <v>27181</v>
      </c>
      <c r="D13" s="630">
        <v>40335</v>
      </c>
      <c r="E13" s="630">
        <v>58768</v>
      </c>
      <c r="F13" s="630">
        <v>91237</v>
      </c>
      <c r="G13" s="630">
        <v>131794</v>
      </c>
      <c r="H13" s="630">
        <v>185357</v>
      </c>
      <c r="I13" s="630">
        <v>274038</v>
      </c>
    </row>
    <row r="14" spans="1:9">
      <c r="A14" s="631"/>
      <c r="B14" s="631" t="s">
        <v>208</v>
      </c>
      <c r="C14" s="629"/>
      <c r="D14" s="630"/>
      <c r="E14" s="630"/>
      <c r="F14" s="630"/>
      <c r="G14" s="630"/>
      <c r="H14" s="630"/>
      <c r="I14" s="630"/>
    </row>
    <row r="15" spans="1:9">
      <c r="A15" s="63" t="s">
        <v>172</v>
      </c>
      <c r="B15" s="631" t="s">
        <v>209</v>
      </c>
      <c r="C15" s="629">
        <v>1019</v>
      </c>
      <c r="D15" s="630">
        <v>686</v>
      </c>
      <c r="E15" s="630">
        <v>894</v>
      </c>
      <c r="F15" s="630">
        <v>1141</v>
      </c>
      <c r="G15" s="630">
        <v>1645</v>
      </c>
      <c r="H15" s="630">
        <v>2319</v>
      </c>
      <c r="I15" s="630">
        <v>3086</v>
      </c>
    </row>
    <row r="16" spans="1:9">
      <c r="A16" s="631"/>
      <c r="B16" s="631" t="s">
        <v>210</v>
      </c>
      <c r="C16" s="629"/>
      <c r="D16" s="630"/>
      <c r="E16" s="630"/>
      <c r="F16" s="630"/>
      <c r="G16" s="630"/>
      <c r="H16" s="630"/>
      <c r="I16" s="630"/>
    </row>
    <row r="17" spans="1:9">
      <c r="A17" s="63" t="s">
        <v>174</v>
      </c>
      <c r="B17" s="631" t="s">
        <v>211</v>
      </c>
      <c r="C17" s="629">
        <v>21793</v>
      </c>
      <c r="D17" s="630">
        <v>25043</v>
      </c>
      <c r="E17" s="630">
        <v>28800</v>
      </c>
      <c r="F17" s="630">
        <v>35744</v>
      </c>
      <c r="G17" s="630">
        <v>48334</v>
      </c>
      <c r="H17" s="630">
        <v>59747</v>
      </c>
      <c r="I17" s="630">
        <v>61717</v>
      </c>
    </row>
    <row r="18" spans="1:9">
      <c r="A18" s="63" t="s">
        <v>175</v>
      </c>
      <c r="B18" s="631" t="s">
        <v>212</v>
      </c>
      <c r="C18" s="629">
        <v>145981</v>
      </c>
      <c r="D18" s="630">
        <v>176239</v>
      </c>
      <c r="E18" s="630">
        <v>209619</v>
      </c>
      <c r="F18" s="630">
        <v>257994</v>
      </c>
      <c r="G18" s="630">
        <v>306867</v>
      </c>
      <c r="H18" s="630">
        <v>345651</v>
      </c>
      <c r="I18" s="630">
        <v>402198</v>
      </c>
    </row>
    <row r="19" spans="1:9">
      <c r="A19" s="63" t="s">
        <v>168</v>
      </c>
      <c r="B19" s="631" t="s">
        <v>204</v>
      </c>
      <c r="C19" s="629">
        <v>141457</v>
      </c>
      <c r="D19" s="630">
        <v>169388</v>
      </c>
      <c r="E19" s="630">
        <v>204080</v>
      </c>
      <c r="F19" s="630">
        <v>252620</v>
      </c>
      <c r="G19" s="630">
        <v>300476</v>
      </c>
      <c r="H19" s="630">
        <v>338645</v>
      </c>
      <c r="I19" s="630">
        <v>394757</v>
      </c>
    </row>
    <row r="20" spans="1:9">
      <c r="A20" s="63" t="s">
        <v>174</v>
      </c>
      <c r="B20" s="631" t="s">
        <v>211</v>
      </c>
      <c r="C20" s="629">
        <v>4524</v>
      </c>
      <c r="D20" s="630">
        <v>6851</v>
      </c>
      <c r="E20" s="630">
        <v>5539</v>
      </c>
      <c r="F20" s="630">
        <v>5374</v>
      </c>
      <c r="G20" s="630">
        <v>6391</v>
      </c>
      <c r="H20" s="630">
        <v>7006</v>
      </c>
      <c r="I20" s="630">
        <v>7441</v>
      </c>
    </row>
    <row r="21" spans="1:9">
      <c r="A21" s="63" t="s">
        <v>2186</v>
      </c>
      <c r="B21" s="631" t="s">
        <v>213</v>
      </c>
      <c r="C21" s="629">
        <v>292323</v>
      </c>
      <c r="D21" s="630">
        <v>299242</v>
      </c>
      <c r="E21" s="630">
        <v>469729</v>
      </c>
      <c r="F21" s="630">
        <v>565804</v>
      </c>
      <c r="G21" s="630">
        <v>857968</v>
      </c>
      <c r="H21" s="630">
        <v>1120596</v>
      </c>
      <c r="I21" s="630">
        <v>1501044</v>
      </c>
    </row>
    <row r="22" spans="1:9">
      <c r="A22" s="63" t="s">
        <v>167</v>
      </c>
      <c r="B22" s="631" t="s">
        <v>203</v>
      </c>
      <c r="C22" s="629">
        <v>288032</v>
      </c>
      <c r="D22" s="630">
        <v>294463</v>
      </c>
      <c r="E22" s="630">
        <v>463342</v>
      </c>
      <c r="F22" s="630">
        <v>558791</v>
      </c>
      <c r="G22" s="630">
        <v>849454</v>
      </c>
      <c r="H22" s="630">
        <v>1109958</v>
      </c>
      <c r="I22" s="630">
        <v>1486839</v>
      </c>
    </row>
    <row r="23" spans="1:9">
      <c r="A23" s="63" t="s">
        <v>168</v>
      </c>
      <c r="B23" s="631" t="s">
        <v>204</v>
      </c>
      <c r="C23" s="629">
        <v>124183</v>
      </c>
      <c r="D23" s="630">
        <v>137094</v>
      </c>
      <c r="E23" s="630">
        <v>231457</v>
      </c>
      <c r="F23" s="630">
        <v>309630</v>
      </c>
      <c r="G23" s="630">
        <v>501555</v>
      </c>
      <c r="H23" s="630">
        <v>717902</v>
      </c>
      <c r="I23" s="630">
        <v>1074312</v>
      </c>
    </row>
    <row r="24" spans="1:9">
      <c r="A24" s="63" t="s">
        <v>169</v>
      </c>
      <c r="B24" s="631" t="s">
        <v>205</v>
      </c>
      <c r="C24" s="629">
        <v>7274</v>
      </c>
      <c r="D24" s="630">
        <v>7601</v>
      </c>
      <c r="E24" s="630">
        <v>13863</v>
      </c>
      <c r="F24" s="630">
        <v>16363</v>
      </c>
      <c r="G24" s="630">
        <v>30255</v>
      </c>
      <c r="H24" s="630">
        <v>42079</v>
      </c>
      <c r="I24" s="630">
        <v>63650</v>
      </c>
    </row>
    <row r="25" spans="1:9">
      <c r="A25" s="63" t="s">
        <v>170</v>
      </c>
      <c r="B25" s="631" t="s">
        <v>206</v>
      </c>
      <c r="C25" s="629">
        <v>7570</v>
      </c>
      <c r="D25" s="630">
        <v>7455</v>
      </c>
      <c r="E25" s="630">
        <v>11864</v>
      </c>
      <c r="F25" s="630">
        <v>14219</v>
      </c>
      <c r="G25" s="630">
        <v>20702</v>
      </c>
      <c r="H25" s="630">
        <v>26090</v>
      </c>
      <c r="I25" s="630">
        <v>26839</v>
      </c>
    </row>
    <row r="26" spans="1:9">
      <c r="A26" s="63" t="s">
        <v>171</v>
      </c>
      <c r="B26" s="631" t="s">
        <v>207</v>
      </c>
      <c r="C26" s="629">
        <v>107807</v>
      </c>
      <c r="D26" s="630">
        <v>120620</v>
      </c>
      <c r="E26" s="630">
        <v>203110</v>
      </c>
      <c r="F26" s="630">
        <v>274357</v>
      </c>
      <c r="G26" s="630">
        <v>444655</v>
      </c>
      <c r="H26" s="630">
        <v>639741</v>
      </c>
      <c r="I26" s="630">
        <v>973122</v>
      </c>
    </row>
    <row r="27" spans="1:9">
      <c r="A27" s="631"/>
      <c r="B27" s="631" t="s">
        <v>214</v>
      </c>
      <c r="C27" s="629"/>
      <c r="D27" s="630"/>
      <c r="E27" s="630"/>
      <c r="F27" s="630"/>
      <c r="G27" s="630"/>
      <c r="H27" s="630"/>
      <c r="I27" s="630"/>
    </row>
    <row r="28" spans="1:9">
      <c r="A28" s="63" t="s">
        <v>172</v>
      </c>
      <c r="B28" s="631" t="s">
        <v>209</v>
      </c>
      <c r="C28" s="629">
        <v>1532</v>
      </c>
      <c r="D28" s="630">
        <v>1418</v>
      </c>
      <c r="E28" s="630">
        <v>2620</v>
      </c>
      <c r="F28" s="630">
        <v>4691</v>
      </c>
      <c r="G28" s="630">
        <v>5943</v>
      </c>
      <c r="H28" s="630">
        <v>9992</v>
      </c>
      <c r="I28" s="630">
        <v>10701</v>
      </c>
    </row>
    <row r="29" spans="1:9">
      <c r="A29" s="631"/>
      <c r="B29" s="631" t="s">
        <v>215</v>
      </c>
      <c r="C29" s="629"/>
      <c r="D29" s="630"/>
      <c r="E29" s="630"/>
      <c r="F29" s="630"/>
      <c r="G29" s="630"/>
      <c r="H29" s="630"/>
      <c r="I29" s="630"/>
    </row>
    <row r="30" spans="1:9">
      <c r="A30" s="63" t="s">
        <v>174</v>
      </c>
      <c r="B30" s="631" t="s">
        <v>211</v>
      </c>
      <c r="C30" s="629">
        <v>163849</v>
      </c>
      <c r="D30" s="630">
        <v>157369</v>
      </c>
      <c r="E30" s="630">
        <v>231885</v>
      </c>
      <c r="F30" s="630">
        <v>249161</v>
      </c>
      <c r="G30" s="630">
        <v>347899</v>
      </c>
      <c r="H30" s="630">
        <v>392056</v>
      </c>
      <c r="I30" s="630">
        <v>412527</v>
      </c>
    </row>
    <row r="31" spans="1:9">
      <c r="A31" s="63" t="s">
        <v>175</v>
      </c>
      <c r="B31" s="631" t="s">
        <v>212</v>
      </c>
      <c r="C31" s="629">
        <v>4291</v>
      </c>
      <c r="D31" s="630">
        <v>4779</v>
      </c>
      <c r="E31" s="630">
        <v>6387</v>
      </c>
      <c r="F31" s="630">
        <v>7013</v>
      </c>
      <c r="G31" s="630">
        <v>8514</v>
      </c>
      <c r="H31" s="630">
        <v>10638</v>
      </c>
      <c r="I31" s="630">
        <v>14205</v>
      </c>
    </row>
    <row r="32" spans="1:9">
      <c r="A32" s="63" t="s">
        <v>168</v>
      </c>
      <c r="B32" s="631" t="s">
        <v>204</v>
      </c>
      <c r="C32" s="629">
        <v>3502</v>
      </c>
      <c r="D32" s="630">
        <v>3887</v>
      </c>
      <c r="E32" s="630">
        <v>5439</v>
      </c>
      <c r="F32" s="630">
        <v>5994</v>
      </c>
      <c r="G32" s="630">
        <v>7276</v>
      </c>
      <c r="H32" s="630">
        <v>9254</v>
      </c>
      <c r="I32" s="630">
        <v>12807</v>
      </c>
    </row>
    <row r="33" spans="1:9">
      <c r="A33" s="63" t="s">
        <v>174</v>
      </c>
      <c r="B33" s="631" t="s">
        <v>211</v>
      </c>
      <c r="C33" s="629">
        <v>789</v>
      </c>
      <c r="D33" s="630">
        <v>892</v>
      </c>
      <c r="E33" s="630">
        <v>948</v>
      </c>
      <c r="F33" s="630">
        <v>1019</v>
      </c>
      <c r="G33" s="630">
        <v>1238</v>
      </c>
      <c r="H33" s="630">
        <v>1384</v>
      </c>
      <c r="I33" s="630">
        <v>1398</v>
      </c>
    </row>
    <row r="34" spans="1:9">
      <c r="A34" s="63" t="s">
        <v>2189</v>
      </c>
      <c r="B34" s="631" t="s">
        <v>216</v>
      </c>
      <c r="C34" s="629">
        <v>215980</v>
      </c>
      <c r="D34" s="630">
        <v>278884</v>
      </c>
      <c r="E34" s="630">
        <v>388252</v>
      </c>
      <c r="F34" s="630">
        <v>516183</v>
      </c>
      <c r="G34" s="630">
        <v>793354</v>
      </c>
      <c r="H34" s="630">
        <v>922371</v>
      </c>
      <c r="I34" s="630">
        <v>1132132</v>
      </c>
    </row>
    <row r="35" spans="1:9">
      <c r="A35" s="63" t="s">
        <v>167</v>
      </c>
      <c r="B35" s="631" t="s">
        <v>203</v>
      </c>
      <c r="C35" s="629">
        <v>187785</v>
      </c>
      <c r="D35" s="630">
        <v>232268</v>
      </c>
      <c r="E35" s="630">
        <v>332859</v>
      </c>
      <c r="F35" s="630">
        <v>454277</v>
      </c>
      <c r="G35" s="630">
        <v>718056</v>
      </c>
      <c r="H35" s="630">
        <v>841769</v>
      </c>
      <c r="I35" s="630">
        <v>1044997</v>
      </c>
    </row>
    <row r="36" spans="1:9">
      <c r="A36" s="63" t="s">
        <v>168</v>
      </c>
      <c r="B36" s="631" t="s">
        <v>204</v>
      </c>
      <c r="C36" s="629">
        <v>72548</v>
      </c>
      <c r="D36" s="630">
        <v>103174</v>
      </c>
      <c r="E36" s="630">
        <v>141996</v>
      </c>
      <c r="F36" s="630">
        <v>199973</v>
      </c>
      <c r="G36" s="630">
        <v>327916</v>
      </c>
      <c r="H36" s="630">
        <v>427350</v>
      </c>
      <c r="I36" s="630">
        <v>589620</v>
      </c>
    </row>
    <row r="37" spans="1:9">
      <c r="A37" s="63" t="s">
        <v>169</v>
      </c>
      <c r="B37" s="631" t="s">
        <v>205</v>
      </c>
      <c r="C37" s="629">
        <v>1088</v>
      </c>
      <c r="D37" s="630">
        <v>1021</v>
      </c>
      <c r="E37" s="630">
        <v>2325</v>
      </c>
      <c r="F37" s="630">
        <v>5726</v>
      </c>
      <c r="G37" s="630">
        <v>12783</v>
      </c>
      <c r="H37" s="630">
        <v>13912</v>
      </c>
      <c r="I37" s="630">
        <v>17161</v>
      </c>
    </row>
    <row r="38" spans="1:9">
      <c r="A38" s="63" t="s">
        <v>170</v>
      </c>
      <c r="B38" s="631" t="s">
        <v>206</v>
      </c>
      <c r="C38" s="629">
        <v>566</v>
      </c>
      <c r="D38" s="630">
        <v>639</v>
      </c>
      <c r="E38" s="630">
        <v>775</v>
      </c>
      <c r="F38" s="630">
        <v>986</v>
      </c>
      <c r="G38" s="630">
        <v>1584</v>
      </c>
      <c r="H38" s="630">
        <v>1696</v>
      </c>
      <c r="I38" s="630">
        <v>2671</v>
      </c>
    </row>
    <row r="39" spans="1:9">
      <c r="A39" s="63" t="s">
        <v>171</v>
      </c>
      <c r="B39" s="631" t="s">
        <v>207</v>
      </c>
      <c r="C39" s="629">
        <v>70689</v>
      </c>
      <c r="D39" s="630">
        <v>99336</v>
      </c>
      <c r="E39" s="630">
        <v>136885</v>
      </c>
      <c r="F39" s="630">
        <v>189563</v>
      </c>
      <c r="G39" s="630">
        <v>308031</v>
      </c>
      <c r="H39" s="630">
        <v>403960</v>
      </c>
      <c r="I39" s="630">
        <v>564716</v>
      </c>
    </row>
    <row r="40" spans="1:9">
      <c r="A40" s="631"/>
      <c r="B40" s="631" t="s">
        <v>214</v>
      </c>
      <c r="C40" s="629"/>
      <c r="D40" s="630"/>
      <c r="E40" s="630"/>
      <c r="F40" s="630"/>
      <c r="G40" s="630"/>
      <c r="H40" s="630"/>
      <c r="I40" s="630"/>
    </row>
    <row r="41" spans="1:9">
      <c r="A41" s="63" t="s">
        <v>172</v>
      </c>
      <c r="B41" s="631" t="s">
        <v>209</v>
      </c>
      <c r="C41" s="629">
        <v>205</v>
      </c>
      <c r="D41" s="630">
        <v>2178</v>
      </c>
      <c r="E41" s="630">
        <v>2011</v>
      </c>
      <c r="F41" s="630">
        <v>3698</v>
      </c>
      <c r="G41" s="630">
        <v>5518</v>
      </c>
      <c r="H41" s="630">
        <v>7782</v>
      </c>
      <c r="I41" s="630">
        <v>5072</v>
      </c>
    </row>
    <row r="42" spans="1:9">
      <c r="A42" s="631"/>
      <c r="B42" s="631" t="s">
        <v>217</v>
      </c>
      <c r="C42" s="629"/>
      <c r="D42" s="630"/>
      <c r="E42" s="630"/>
      <c r="F42" s="630"/>
      <c r="G42" s="630"/>
      <c r="H42" s="630"/>
      <c r="I42" s="630"/>
    </row>
    <row r="43" spans="1:9">
      <c r="A43" s="63" t="s">
        <v>174</v>
      </c>
      <c r="B43" s="631" t="s">
        <v>211</v>
      </c>
      <c r="C43" s="629">
        <v>115237</v>
      </c>
      <c r="D43" s="630">
        <v>129094</v>
      </c>
      <c r="E43" s="630">
        <v>190863</v>
      </c>
      <c r="F43" s="630">
        <v>254304</v>
      </c>
      <c r="G43" s="630">
        <v>390140</v>
      </c>
      <c r="H43" s="630">
        <v>414419</v>
      </c>
      <c r="I43" s="630">
        <v>455377</v>
      </c>
    </row>
    <row r="44" spans="1:9">
      <c r="A44" s="63" t="s">
        <v>175</v>
      </c>
      <c r="B44" s="631" t="s">
        <v>212</v>
      </c>
      <c r="C44" s="629">
        <v>28195</v>
      </c>
      <c r="D44" s="630">
        <v>46616</v>
      </c>
      <c r="E44" s="630">
        <v>55393</v>
      </c>
      <c r="F44" s="630">
        <v>61906</v>
      </c>
      <c r="G44" s="630">
        <v>75298</v>
      </c>
      <c r="H44" s="630">
        <v>80602</v>
      </c>
      <c r="I44" s="630">
        <v>87135</v>
      </c>
    </row>
    <row r="45" spans="1:9">
      <c r="A45" s="63" t="s">
        <v>168</v>
      </c>
      <c r="B45" s="631" t="s">
        <v>204</v>
      </c>
      <c r="C45" s="629">
        <v>27203</v>
      </c>
      <c r="D45" s="630">
        <v>44555</v>
      </c>
      <c r="E45" s="630">
        <v>53880</v>
      </c>
      <c r="F45" s="630">
        <v>60306</v>
      </c>
      <c r="G45" s="630">
        <v>73046</v>
      </c>
      <c r="H45" s="630">
        <v>78070</v>
      </c>
      <c r="I45" s="630">
        <v>84519</v>
      </c>
    </row>
    <row r="46" spans="1:9">
      <c r="A46" s="63" t="s">
        <v>174</v>
      </c>
      <c r="B46" s="631" t="s">
        <v>211</v>
      </c>
      <c r="C46" s="629">
        <v>992</v>
      </c>
      <c r="D46" s="630">
        <v>2061</v>
      </c>
      <c r="E46" s="630">
        <v>1513</v>
      </c>
      <c r="F46" s="630">
        <v>1600</v>
      </c>
      <c r="G46" s="630">
        <v>2252</v>
      </c>
      <c r="H46" s="630">
        <v>2532</v>
      </c>
      <c r="I46" s="630">
        <v>2616</v>
      </c>
    </row>
    <row r="47" spans="1:9" ht="14.25" thickBot="1">
      <c r="A47" s="632"/>
      <c r="B47" s="633"/>
      <c r="C47" s="634"/>
      <c r="D47" s="635"/>
      <c r="E47" s="635"/>
      <c r="F47" s="635"/>
      <c r="G47" s="635"/>
      <c r="H47" s="635"/>
      <c r="I47" s="635"/>
    </row>
    <row r="48" spans="1:9" ht="14.25">
      <c r="A48" s="219"/>
      <c r="B48" s="219"/>
      <c r="C48" s="219"/>
      <c r="D48" s="219"/>
      <c r="E48" s="219"/>
      <c r="F48" s="219"/>
      <c r="G48" s="219"/>
      <c r="H48" s="219"/>
      <c r="I48" s="219"/>
    </row>
  </sheetData>
  <mergeCells count="3">
    <mergeCell ref="A1:I1"/>
    <mergeCell ref="A2:I2"/>
    <mergeCell ref="H4:I4"/>
  </mergeCells>
  <phoneticPr fontId="2"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topLeftCell="A10" workbookViewId="0">
      <selection sqref="A1:L1"/>
    </sheetView>
  </sheetViews>
  <sheetFormatPr defaultRowHeight="13.5"/>
  <cols>
    <col min="1" max="1" width="11.125" style="2" customWidth="1"/>
    <col min="2" max="2" width="14.75" style="2" customWidth="1"/>
    <col min="3" max="6" width="14.875" style="2" customWidth="1"/>
    <col min="7" max="16384" width="9" style="2"/>
  </cols>
  <sheetData>
    <row r="1" spans="1:6" ht="18.75">
      <c r="A1" s="598" t="s">
        <v>288</v>
      </c>
      <c r="B1" s="598"/>
      <c r="C1" s="598"/>
      <c r="D1" s="598"/>
      <c r="E1" s="598"/>
      <c r="F1" s="598"/>
    </row>
    <row r="2" spans="1:6" ht="18.75">
      <c r="A2" s="598" t="s">
        <v>219</v>
      </c>
      <c r="B2" s="598"/>
      <c r="C2" s="598"/>
      <c r="D2" s="598"/>
      <c r="E2" s="598"/>
      <c r="F2" s="598"/>
    </row>
    <row r="3" spans="1:6" ht="18.75">
      <c r="A3" s="55"/>
      <c r="B3" s="55"/>
      <c r="C3" s="55"/>
      <c r="D3" s="55"/>
      <c r="E3" s="55"/>
      <c r="F3" s="55"/>
    </row>
    <row r="4" spans="1:6" ht="14.25" thickBot="1">
      <c r="A4" s="558" t="s">
        <v>106</v>
      </c>
      <c r="B4" s="173"/>
      <c r="C4" s="143"/>
      <c r="D4" s="173"/>
      <c r="E4" s="56" t="s">
        <v>220</v>
      </c>
      <c r="F4" s="56"/>
    </row>
    <row r="5" spans="1:6">
      <c r="A5" s="599"/>
      <c r="B5" s="599"/>
      <c r="C5" s="82" t="s">
        <v>165</v>
      </c>
      <c r="D5" s="600"/>
      <c r="E5" s="600"/>
      <c r="F5" s="600"/>
    </row>
    <row r="6" spans="1:6">
      <c r="A6" s="601" t="s">
        <v>289</v>
      </c>
      <c r="B6" s="601" t="s">
        <v>221</v>
      </c>
      <c r="C6" s="602" t="s">
        <v>222</v>
      </c>
      <c r="D6" s="488" t="s">
        <v>286</v>
      </c>
      <c r="E6" s="488" t="s">
        <v>2187</v>
      </c>
      <c r="F6" s="488" t="s">
        <v>2190</v>
      </c>
    </row>
    <row r="7" spans="1:6">
      <c r="A7" s="563"/>
      <c r="B7" s="563"/>
      <c r="C7" s="603"/>
      <c r="D7" s="604" t="s">
        <v>223</v>
      </c>
      <c r="E7" s="604" t="s">
        <v>224</v>
      </c>
      <c r="F7" s="604" t="s">
        <v>225</v>
      </c>
    </row>
    <row r="8" spans="1:6">
      <c r="A8" s="349"/>
      <c r="B8" s="349"/>
      <c r="C8" s="605"/>
      <c r="D8" s="606"/>
      <c r="E8" s="606"/>
      <c r="F8" s="606"/>
    </row>
    <row r="9" spans="1:6">
      <c r="A9" s="607" t="s">
        <v>226</v>
      </c>
      <c r="B9" s="608" t="s">
        <v>227</v>
      </c>
      <c r="C9" s="609">
        <v>1912151</v>
      </c>
      <c r="D9" s="610">
        <v>535313</v>
      </c>
      <c r="E9" s="610">
        <v>734437</v>
      </c>
      <c r="F9" s="610">
        <v>642401</v>
      </c>
    </row>
    <row r="10" spans="1:6">
      <c r="A10" s="607"/>
      <c r="B10" s="608" t="s">
        <v>228</v>
      </c>
      <c r="C10" s="609"/>
      <c r="D10" s="610"/>
      <c r="E10" s="610"/>
      <c r="F10" s="610"/>
    </row>
    <row r="11" spans="1:6">
      <c r="A11" s="63" t="s">
        <v>108</v>
      </c>
      <c r="B11" s="607" t="s">
        <v>229</v>
      </c>
      <c r="C11" s="611">
        <f>C16+C17+C18+C26+C27+C28+C30+C32+C37+C39</f>
        <v>1363991</v>
      </c>
      <c r="D11" s="612">
        <f>D16+D17+D18+D26+D27+D28+D30+D32+D37+D39</f>
        <v>363096</v>
      </c>
      <c r="E11" s="612">
        <f>E16+E17+E18+E26+E27+E28+E30+E32+E37+E39</f>
        <v>487903</v>
      </c>
      <c r="F11" s="612">
        <f>F16+F17+F18+F26+F27+F28+F30+F32+F37+F39</f>
        <v>512992</v>
      </c>
    </row>
    <row r="12" spans="1:6">
      <c r="A12" s="607" t="s">
        <v>230</v>
      </c>
      <c r="B12" s="607" t="s">
        <v>231</v>
      </c>
      <c r="C12" s="611">
        <f>C19+C29+C31+C34+C35+C36</f>
        <v>234599</v>
      </c>
      <c r="D12" s="612">
        <f>D19+D29+D31+D34+D35+D36</f>
        <v>63355</v>
      </c>
      <c r="E12" s="612">
        <f>E19+E29+E31+E34+E35+E36</f>
        <v>113388</v>
      </c>
      <c r="F12" s="612">
        <f>F19+F29+F31+F34+F35+F36</f>
        <v>57856</v>
      </c>
    </row>
    <row r="13" spans="1:6">
      <c r="A13" s="607" t="s">
        <v>232</v>
      </c>
      <c r="B13" s="607" t="s">
        <v>233</v>
      </c>
      <c r="C13" s="611">
        <f>C20+C38+C41+C42+C43+C44+C45+C47+C48+C49+C50+C51</f>
        <v>206046</v>
      </c>
      <c r="D13" s="612">
        <f>D20+D38+D41+D42+D43+D44+D45+D47+D48+D49+D50+D51</f>
        <v>65412</v>
      </c>
      <c r="E13" s="612">
        <f>E20+E38+E41+E42+E43+E44+E45+E47+E48+E49+E50+E51</f>
        <v>87444</v>
      </c>
      <c r="F13" s="612">
        <f>F20+F38+F41+F42+F43+F44+F45+F47+F48+F49+F50+F51</f>
        <v>53190</v>
      </c>
    </row>
    <row r="14" spans="1:6">
      <c r="A14" s="574" t="s">
        <v>287</v>
      </c>
      <c r="B14" s="574" t="s">
        <v>234</v>
      </c>
      <c r="C14" s="611">
        <f>SUM(C22:C24)</f>
        <v>80933</v>
      </c>
      <c r="D14" s="612">
        <f>SUM(D22:D24)</f>
        <v>30721</v>
      </c>
      <c r="E14" s="612">
        <f>SUM(E22:E24)</f>
        <v>35102</v>
      </c>
      <c r="F14" s="612">
        <f>SUM(F22:F24)</f>
        <v>15110</v>
      </c>
    </row>
    <row r="15" spans="1:6">
      <c r="A15" s="607"/>
      <c r="B15" s="607" t="s">
        <v>38</v>
      </c>
      <c r="C15" s="611"/>
      <c r="D15" s="612"/>
      <c r="E15" s="612"/>
      <c r="F15" s="612"/>
    </row>
    <row r="16" spans="1:6">
      <c r="A16" s="607" t="s">
        <v>39</v>
      </c>
      <c r="B16" s="607" t="s">
        <v>235</v>
      </c>
      <c r="C16" s="611">
        <v>92305</v>
      </c>
      <c r="D16" s="612">
        <v>52720</v>
      </c>
      <c r="E16" s="612">
        <v>32609</v>
      </c>
      <c r="F16" s="612">
        <v>6976</v>
      </c>
    </row>
    <row r="17" spans="1:6">
      <c r="A17" s="607" t="s">
        <v>236</v>
      </c>
      <c r="B17" s="607" t="s">
        <v>237</v>
      </c>
      <c r="C17" s="611">
        <v>41009</v>
      </c>
      <c r="D17" s="612">
        <v>13587</v>
      </c>
      <c r="E17" s="612">
        <v>22074</v>
      </c>
      <c r="F17" s="612">
        <v>5348</v>
      </c>
    </row>
    <row r="18" spans="1:6">
      <c r="A18" s="607" t="s">
        <v>238</v>
      </c>
      <c r="B18" s="607" t="s">
        <v>239</v>
      </c>
      <c r="C18" s="611">
        <v>23241</v>
      </c>
      <c r="D18" s="612">
        <v>6108</v>
      </c>
      <c r="E18" s="612">
        <v>13635</v>
      </c>
      <c r="F18" s="612">
        <v>3498</v>
      </c>
    </row>
    <row r="19" spans="1:6">
      <c r="A19" s="607" t="s">
        <v>240</v>
      </c>
      <c r="B19" s="607" t="s">
        <v>241</v>
      </c>
      <c r="C19" s="611">
        <v>16786</v>
      </c>
      <c r="D19" s="612">
        <v>5417</v>
      </c>
      <c r="E19" s="612">
        <v>6735</v>
      </c>
      <c r="F19" s="612">
        <v>4634</v>
      </c>
    </row>
    <row r="20" spans="1:6">
      <c r="A20" s="63" t="s">
        <v>110</v>
      </c>
      <c r="B20" s="607" t="s">
        <v>242</v>
      </c>
      <c r="C20" s="611">
        <v>4732</v>
      </c>
      <c r="D20" s="612">
        <v>1492</v>
      </c>
      <c r="E20" s="612">
        <v>2566</v>
      </c>
      <c r="F20" s="612">
        <v>674</v>
      </c>
    </row>
    <row r="21" spans="1:6">
      <c r="A21" s="63"/>
      <c r="B21" s="607" t="s">
        <v>38</v>
      </c>
      <c r="C21" s="611"/>
      <c r="D21" s="612"/>
      <c r="E21" s="612"/>
      <c r="F21" s="612"/>
    </row>
    <row r="22" spans="1:6">
      <c r="A22" s="63" t="s">
        <v>111</v>
      </c>
      <c r="B22" s="607" t="s">
        <v>243</v>
      </c>
      <c r="C22" s="611">
        <v>41152</v>
      </c>
      <c r="D22" s="612">
        <v>19740</v>
      </c>
      <c r="E22" s="612">
        <v>17530</v>
      </c>
      <c r="F22" s="612">
        <v>3882</v>
      </c>
    </row>
    <row r="23" spans="1:6">
      <c r="A23" s="63" t="s">
        <v>112</v>
      </c>
      <c r="B23" s="607" t="s">
        <v>244</v>
      </c>
      <c r="C23" s="611">
        <v>9171</v>
      </c>
      <c r="D23" s="612">
        <v>3913</v>
      </c>
      <c r="E23" s="612">
        <v>4213</v>
      </c>
      <c r="F23" s="612">
        <v>1045</v>
      </c>
    </row>
    <row r="24" spans="1:6">
      <c r="A24" s="63" t="s">
        <v>113</v>
      </c>
      <c r="B24" s="607" t="s">
        <v>245</v>
      </c>
      <c r="C24" s="611">
        <v>30610</v>
      </c>
      <c r="D24" s="612">
        <v>7068</v>
      </c>
      <c r="E24" s="612">
        <v>13359</v>
      </c>
      <c r="F24" s="612">
        <v>10183</v>
      </c>
    </row>
    <row r="25" spans="1:6">
      <c r="A25" s="607"/>
      <c r="B25" s="607" t="s">
        <v>38</v>
      </c>
      <c r="C25" s="611"/>
      <c r="D25" s="612"/>
      <c r="E25" s="612"/>
      <c r="F25" s="612"/>
    </row>
    <row r="26" spans="1:6">
      <c r="A26" s="607" t="s">
        <v>246</v>
      </c>
      <c r="B26" s="607" t="s">
        <v>247</v>
      </c>
      <c r="C26" s="611">
        <v>82682</v>
      </c>
      <c r="D26" s="612">
        <v>37139</v>
      </c>
      <c r="E26" s="612">
        <v>33166</v>
      </c>
      <c r="F26" s="612">
        <v>12377</v>
      </c>
    </row>
    <row r="27" spans="1:6">
      <c r="A27" s="63" t="s">
        <v>114</v>
      </c>
      <c r="B27" s="607" t="s">
        <v>248</v>
      </c>
      <c r="C27" s="611">
        <v>472656</v>
      </c>
      <c r="D27" s="612">
        <v>110091</v>
      </c>
      <c r="E27" s="612">
        <v>107091</v>
      </c>
      <c r="F27" s="612">
        <v>255474</v>
      </c>
    </row>
    <row r="28" spans="1:6">
      <c r="A28" s="607" t="s">
        <v>249</v>
      </c>
      <c r="B28" s="607" t="s">
        <v>250</v>
      </c>
      <c r="C28" s="611">
        <v>249373</v>
      </c>
      <c r="D28" s="612">
        <v>33265</v>
      </c>
      <c r="E28" s="612">
        <v>108599</v>
      </c>
      <c r="F28" s="612">
        <v>107509</v>
      </c>
    </row>
    <row r="29" spans="1:6">
      <c r="A29" s="607" t="s">
        <v>251</v>
      </c>
      <c r="B29" s="607" t="s">
        <v>252</v>
      </c>
      <c r="C29" s="611">
        <v>74888</v>
      </c>
      <c r="D29" s="612">
        <v>19391</v>
      </c>
      <c r="E29" s="612">
        <v>36641</v>
      </c>
      <c r="F29" s="612">
        <v>18856</v>
      </c>
    </row>
    <row r="30" spans="1:6">
      <c r="A30" s="607" t="s">
        <v>253</v>
      </c>
      <c r="B30" s="607" t="s">
        <v>254</v>
      </c>
      <c r="C30" s="611">
        <v>42773</v>
      </c>
      <c r="D30" s="612">
        <v>8492</v>
      </c>
      <c r="E30" s="612">
        <v>22081</v>
      </c>
      <c r="F30" s="612">
        <v>12200</v>
      </c>
    </row>
    <row r="31" spans="1:6">
      <c r="A31" s="607" t="s">
        <v>255</v>
      </c>
      <c r="B31" s="607" t="s">
        <v>256</v>
      </c>
      <c r="C31" s="611">
        <v>12458</v>
      </c>
      <c r="D31" s="612">
        <v>3023</v>
      </c>
      <c r="E31" s="612">
        <v>6132</v>
      </c>
      <c r="F31" s="612">
        <v>3303</v>
      </c>
    </row>
    <row r="32" spans="1:6">
      <c r="A32" s="63" t="s">
        <v>115</v>
      </c>
      <c r="B32" s="607" t="s">
        <v>257</v>
      </c>
      <c r="C32" s="611">
        <v>128614</v>
      </c>
      <c r="D32" s="612">
        <v>40381</v>
      </c>
      <c r="E32" s="612">
        <v>69170</v>
      </c>
      <c r="F32" s="612">
        <v>19063</v>
      </c>
    </row>
    <row r="33" spans="1:6">
      <c r="A33" s="607"/>
      <c r="B33" s="607" t="s">
        <v>38</v>
      </c>
      <c r="C33" s="611"/>
      <c r="D33" s="612"/>
      <c r="E33" s="612"/>
      <c r="F33" s="612"/>
    </row>
    <row r="34" spans="1:6">
      <c r="A34" s="607" t="s">
        <v>258</v>
      </c>
      <c r="B34" s="607" t="s">
        <v>259</v>
      </c>
      <c r="C34" s="611">
        <v>43442</v>
      </c>
      <c r="D34" s="612">
        <v>10910</v>
      </c>
      <c r="E34" s="612">
        <v>23594</v>
      </c>
      <c r="F34" s="612">
        <v>8938</v>
      </c>
    </row>
    <row r="35" spans="1:6">
      <c r="A35" s="607" t="s">
        <v>260</v>
      </c>
      <c r="B35" s="607" t="s">
        <v>261</v>
      </c>
      <c r="C35" s="611">
        <v>51316</v>
      </c>
      <c r="D35" s="612">
        <v>14640</v>
      </c>
      <c r="E35" s="612">
        <v>24078</v>
      </c>
      <c r="F35" s="612">
        <v>12598</v>
      </c>
    </row>
    <row r="36" spans="1:6">
      <c r="A36" s="607" t="s">
        <v>262</v>
      </c>
      <c r="B36" s="607" t="s">
        <v>263</v>
      </c>
      <c r="C36" s="611">
        <v>35709</v>
      </c>
      <c r="D36" s="612">
        <v>9974</v>
      </c>
      <c r="E36" s="612">
        <v>16208</v>
      </c>
      <c r="F36" s="612">
        <v>9527</v>
      </c>
    </row>
    <row r="37" spans="1:6">
      <c r="A37" s="63" t="s">
        <v>116</v>
      </c>
      <c r="B37" s="607" t="s">
        <v>264</v>
      </c>
      <c r="C37" s="611">
        <v>229514</v>
      </c>
      <c r="D37" s="612">
        <v>60448</v>
      </c>
      <c r="E37" s="612">
        <v>78731</v>
      </c>
      <c r="F37" s="612">
        <v>90335</v>
      </c>
    </row>
    <row r="38" spans="1:6">
      <c r="A38" s="63" t="s">
        <v>117</v>
      </c>
      <c r="B38" s="607" t="s">
        <v>265</v>
      </c>
      <c r="C38" s="611">
        <v>13610</v>
      </c>
      <c r="D38" s="612">
        <v>6511</v>
      </c>
      <c r="E38" s="612">
        <v>5017</v>
      </c>
      <c r="F38" s="612">
        <v>2082</v>
      </c>
    </row>
    <row r="39" spans="1:6">
      <c r="A39" s="607" t="s">
        <v>266</v>
      </c>
      <c r="B39" s="607" t="s">
        <v>267</v>
      </c>
      <c r="C39" s="611">
        <v>1824</v>
      </c>
      <c r="D39" s="612">
        <v>865</v>
      </c>
      <c r="E39" s="612">
        <v>747</v>
      </c>
      <c r="F39" s="612">
        <v>212</v>
      </c>
    </row>
    <row r="40" spans="1:6">
      <c r="A40" s="607"/>
      <c r="B40" s="607" t="s">
        <v>38</v>
      </c>
      <c r="C40" s="611"/>
      <c r="D40" s="612"/>
      <c r="E40" s="612"/>
      <c r="F40" s="612"/>
    </row>
    <row r="41" spans="1:6">
      <c r="A41" s="63" t="s">
        <v>118</v>
      </c>
      <c r="B41" s="607" t="s">
        <v>268</v>
      </c>
      <c r="C41" s="611">
        <v>38924</v>
      </c>
      <c r="D41" s="612">
        <v>11402</v>
      </c>
      <c r="E41" s="612">
        <v>19738</v>
      </c>
      <c r="F41" s="612">
        <v>7784</v>
      </c>
    </row>
    <row r="42" spans="1:6">
      <c r="A42" s="63" t="s">
        <v>119</v>
      </c>
      <c r="B42" s="607" t="s">
        <v>269</v>
      </c>
      <c r="C42" s="611">
        <v>66312</v>
      </c>
      <c r="D42" s="612">
        <v>16368</v>
      </c>
      <c r="E42" s="612">
        <v>26732</v>
      </c>
      <c r="F42" s="612">
        <v>23212</v>
      </c>
    </row>
    <row r="43" spans="1:6">
      <c r="A43" s="63" t="s">
        <v>120</v>
      </c>
      <c r="B43" s="607" t="s">
        <v>270</v>
      </c>
      <c r="C43" s="611">
        <v>11296</v>
      </c>
      <c r="D43" s="612">
        <v>3103</v>
      </c>
      <c r="E43" s="612">
        <v>4111</v>
      </c>
      <c r="F43" s="612">
        <v>4082</v>
      </c>
    </row>
    <row r="44" spans="1:6">
      <c r="A44" s="63" t="s">
        <v>121</v>
      </c>
      <c r="B44" s="607" t="s">
        <v>271</v>
      </c>
      <c r="C44" s="611">
        <v>9260</v>
      </c>
      <c r="D44" s="612">
        <v>3324</v>
      </c>
      <c r="E44" s="612">
        <v>4482</v>
      </c>
      <c r="F44" s="612">
        <v>1454</v>
      </c>
    </row>
    <row r="45" spans="1:6">
      <c r="A45" s="607" t="s">
        <v>272</v>
      </c>
      <c r="B45" s="607" t="s">
        <v>273</v>
      </c>
      <c r="C45" s="611">
        <v>170</v>
      </c>
      <c r="D45" s="612">
        <v>81</v>
      </c>
      <c r="E45" s="612">
        <v>61</v>
      </c>
      <c r="F45" s="612">
        <v>28</v>
      </c>
    </row>
    <row r="46" spans="1:6">
      <c r="A46" s="607"/>
      <c r="B46" s="607" t="s">
        <v>38</v>
      </c>
      <c r="C46" s="611"/>
      <c r="D46" s="612"/>
      <c r="E46" s="612"/>
      <c r="F46" s="612"/>
    </row>
    <row r="47" spans="1:6">
      <c r="A47" s="607" t="s">
        <v>2184</v>
      </c>
      <c r="B47" s="607" t="s">
        <v>274</v>
      </c>
      <c r="C47" s="611">
        <v>43608</v>
      </c>
      <c r="D47" s="612">
        <v>17043</v>
      </c>
      <c r="E47" s="612">
        <v>16392</v>
      </c>
      <c r="F47" s="612">
        <v>10173</v>
      </c>
    </row>
    <row r="48" spans="1:6">
      <c r="A48" s="63" t="s">
        <v>122</v>
      </c>
      <c r="B48" s="607" t="s">
        <v>275</v>
      </c>
      <c r="C48" s="611">
        <v>8261</v>
      </c>
      <c r="D48" s="612">
        <v>3265</v>
      </c>
      <c r="E48" s="612">
        <v>3777</v>
      </c>
      <c r="F48" s="612">
        <v>1219</v>
      </c>
    </row>
    <row r="49" spans="1:6">
      <c r="A49" s="607" t="s">
        <v>276</v>
      </c>
      <c r="B49" s="607" t="s">
        <v>277</v>
      </c>
      <c r="C49" s="611">
        <v>844</v>
      </c>
      <c r="D49" s="612">
        <v>298</v>
      </c>
      <c r="E49" s="612">
        <v>283</v>
      </c>
      <c r="F49" s="612">
        <v>263</v>
      </c>
    </row>
    <row r="50" spans="1:6">
      <c r="A50" s="63" t="s">
        <v>123</v>
      </c>
      <c r="B50" s="607" t="s">
        <v>278</v>
      </c>
      <c r="C50" s="611">
        <v>1985</v>
      </c>
      <c r="D50" s="612">
        <v>846</v>
      </c>
      <c r="E50" s="612">
        <v>910</v>
      </c>
      <c r="F50" s="612">
        <v>229</v>
      </c>
    </row>
    <row r="51" spans="1:6">
      <c r="A51" s="607" t="s">
        <v>279</v>
      </c>
      <c r="B51" s="607" t="s">
        <v>280</v>
      </c>
      <c r="C51" s="611">
        <v>7044</v>
      </c>
      <c r="D51" s="612">
        <v>1679</v>
      </c>
      <c r="E51" s="612">
        <v>3375</v>
      </c>
      <c r="F51" s="612">
        <v>1990</v>
      </c>
    </row>
    <row r="52" spans="1:6">
      <c r="A52" s="607"/>
      <c r="B52" s="607" t="s">
        <v>38</v>
      </c>
      <c r="C52" s="611"/>
      <c r="D52" s="612"/>
      <c r="E52" s="612"/>
      <c r="F52" s="612"/>
    </row>
    <row r="53" spans="1:6">
      <c r="A53" s="607" t="s">
        <v>281</v>
      </c>
      <c r="B53" s="607" t="s">
        <v>282</v>
      </c>
      <c r="C53" s="611">
        <v>3168</v>
      </c>
      <c r="D53" s="612">
        <v>948</v>
      </c>
      <c r="E53" s="612">
        <v>861</v>
      </c>
      <c r="F53" s="612">
        <v>1359</v>
      </c>
    </row>
    <row r="54" spans="1:6">
      <c r="A54" s="63" t="s">
        <v>125</v>
      </c>
      <c r="B54" s="607" t="s">
        <v>283</v>
      </c>
      <c r="C54" s="611">
        <v>65</v>
      </c>
      <c r="D54" s="612">
        <v>33</v>
      </c>
      <c r="E54" s="612">
        <v>21</v>
      </c>
      <c r="F54" s="612">
        <v>11</v>
      </c>
    </row>
    <row r="55" spans="1:6">
      <c r="A55" s="607" t="s">
        <v>284</v>
      </c>
      <c r="B55" s="607" t="s">
        <v>285</v>
      </c>
      <c r="C55" s="611">
        <v>23349</v>
      </c>
      <c r="D55" s="612">
        <v>11748</v>
      </c>
      <c r="E55" s="612">
        <v>9718</v>
      </c>
      <c r="F55" s="612">
        <v>1883</v>
      </c>
    </row>
    <row r="56" spans="1:6" ht="14.25" thickBot="1">
      <c r="A56" s="613"/>
      <c r="B56" s="614"/>
      <c r="C56" s="615"/>
      <c r="D56" s="616"/>
      <c r="E56" s="616"/>
      <c r="F56" s="616"/>
    </row>
    <row r="57" spans="1:6" ht="14.25">
      <c r="A57" s="219"/>
      <c r="B57" s="219"/>
      <c r="C57" s="219"/>
      <c r="D57" s="219"/>
      <c r="E57" s="219"/>
      <c r="F57" s="219"/>
    </row>
  </sheetData>
  <mergeCells count="4">
    <mergeCell ref="A1:F1"/>
    <mergeCell ref="A2:F2"/>
    <mergeCell ref="E4:F4"/>
    <mergeCell ref="C6:C7"/>
  </mergeCells>
  <phoneticPr fontId="2" type="noConversion"/>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workbookViewId="0">
      <selection sqref="A1:L1"/>
    </sheetView>
  </sheetViews>
  <sheetFormatPr defaultRowHeight="13.5"/>
  <cols>
    <col min="1" max="1" width="11.875" style="2" customWidth="1"/>
    <col min="2" max="2" width="16.75" style="2" customWidth="1"/>
    <col min="3" max="6" width="14.875" style="2" customWidth="1"/>
    <col min="7" max="16384" width="9" style="2"/>
  </cols>
  <sheetData>
    <row r="1" spans="1:6" ht="18.75">
      <c r="A1" s="579" t="s">
        <v>294</v>
      </c>
      <c r="B1" s="579"/>
      <c r="C1" s="579"/>
      <c r="D1" s="579"/>
      <c r="E1" s="579"/>
      <c r="F1" s="579"/>
    </row>
    <row r="2" spans="1:6" ht="18.75">
      <c r="A2" s="579" t="s">
        <v>290</v>
      </c>
      <c r="B2" s="579"/>
      <c r="C2" s="579"/>
      <c r="D2" s="579"/>
      <c r="E2" s="579"/>
      <c r="F2" s="579"/>
    </row>
    <row r="3" spans="1:6" ht="18.75">
      <c r="A3" s="55"/>
      <c r="B3" s="55"/>
      <c r="C3" s="55"/>
      <c r="D3" s="55"/>
      <c r="E3" s="55"/>
      <c r="F3" s="55"/>
    </row>
    <row r="4" spans="1:6" ht="14.25" thickBot="1">
      <c r="A4" s="558" t="s">
        <v>106</v>
      </c>
      <c r="B4" s="173"/>
      <c r="C4" s="143"/>
      <c r="D4" s="173"/>
      <c r="E4" s="56" t="s">
        <v>220</v>
      </c>
      <c r="F4" s="56"/>
    </row>
    <row r="5" spans="1:6">
      <c r="A5" s="580"/>
      <c r="B5" s="580"/>
      <c r="C5" s="82" t="s">
        <v>165</v>
      </c>
      <c r="D5" s="581"/>
      <c r="E5" s="581"/>
      <c r="F5" s="581"/>
    </row>
    <row r="6" spans="1:6">
      <c r="A6" s="582" t="s">
        <v>128</v>
      </c>
      <c r="B6" s="582" t="s">
        <v>221</v>
      </c>
      <c r="C6" s="583" t="s">
        <v>222</v>
      </c>
      <c r="D6" s="488" t="s">
        <v>286</v>
      </c>
      <c r="E6" s="488" t="s">
        <v>2187</v>
      </c>
      <c r="F6" s="488" t="s">
        <v>2190</v>
      </c>
    </row>
    <row r="7" spans="1:6">
      <c r="A7" s="563"/>
      <c r="B7" s="563"/>
      <c r="C7" s="584"/>
      <c r="D7" s="585" t="s">
        <v>223</v>
      </c>
      <c r="E7" s="585" t="s">
        <v>224</v>
      </c>
      <c r="F7" s="585" t="s">
        <v>225</v>
      </c>
    </row>
    <row r="8" spans="1:6">
      <c r="A8" s="349"/>
      <c r="B8" s="349"/>
      <c r="C8" s="586"/>
      <c r="D8" s="587"/>
      <c r="E8" s="587"/>
      <c r="F8" s="587"/>
    </row>
    <row r="9" spans="1:6">
      <c r="A9" s="588" t="s">
        <v>226</v>
      </c>
      <c r="B9" s="589" t="s">
        <v>227</v>
      </c>
      <c r="C9" s="590">
        <v>1163226</v>
      </c>
      <c r="D9" s="591">
        <v>143847</v>
      </c>
      <c r="E9" s="591">
        <v>566750</v>
      </c>
      <c r="F9" s="591">
        <v>452629</v>
      </c>
    </row>
    <row r="10" spans="1:6">
      <c r="A10" s="588"/>
      <c r="B10" s="589" t="s">
        <v>228</v>
      </c>
      <c r="C10" s="590"/>
      <c r="D10" s="591"/>
      <c r="E10" s="591"/>
      <c r="F10" s="591"/>
    </row>
    <row r="11" spans="1:6">
      <c r="A11" s="63" t="s">
        <v>108</v>
      </c>
      <c r="B11" s="588" t="s">
        <v>229</v>
      </c>
      <c r="C11" s="592">
        <v>856207</v>
      </c>
      <c r="D11" s="593">
        <v>97570</v>
      </c>
      <c r="E11" s="593">
        <v>384694</v>
      </c>
      <c r="F11" s="593">
        <v>373943</v>
      </c>
    </row>
    <row r="12" spans="1:6">
      <c r="A12" s="63" t="s">
        <v>291</v>
      </c>
      <c r="B12" s="588" t="s">
        <v>231</v>
      </c>
      <c r="C12" s="592">
        <v>132980</v>
      </c>
      <c r="D12" s="593">
        <v>15840</v>
      </c>
      <c r="E12" s="593">
        <v>84444</v>
      </c>
      <c r="F12" s="593">
        <v>32696</v>
      </c>
    </row>
    <row r="13" spans="1:6">
      <c r="A13" s="63" t="s">
        <v>292</v>
      </c>
      <c r="B13" s="588" t="s">
        <v>233</v>
      </c>
      <c r="C13" s="592">
        <v>106991</v>
      </c>
      <c r="D13" s="593">
        <v>15769</v>
      </c>
      <c r="E13" s="593">
        <v>59714</v>
      </c>
      <c r="F13" s="593">
        <v>31508</v>
      </c>
    </row>
    <row r="14" spans="1:6">
      <c r="A14" s="574" t="s">
        <v>293</v>
      </c>
      <c r="B14" s="574" t="s">
        <v>234</v>
      </c>
      <c r="C14" s="592">
        <v>47421</v>
      </c>
      <c r="D14" s="593">
        <v>7974</v>
      </c>
      <c r="E14" s="593">
        <v>28013</v>
      </c>
      <c r="F14" s="593">
        <v>11434</v>
      </c>
    </row>
    <row r="15" spans="1:6">
      <c r="A15" s="588"/>
      <c r="B15" s="588" t="s">
        <v>38</v>
      </c>
      <c r="C15" s="592"/>
      <c r="D15" s="593"/>
      <c r="E15" s="593"/>
      <c r="F15" s="593"/>
    </row>
    <row r="16" spans="1:6">
      <c r="A16" s="588" t="s">
        <v>39</v>
      </c>
      <c r="B16" s="588" t="s">
        <v>235</v>
      </c>
      <c r="C16" s="592">
        <v>50511</v>
      </c>
      <c r="D16" s="593">
        <v>20140</v>
      </c>
      <c r="E16" s="593">
        <v>24672</v>
      </c>
      <c r="F16" s="593">
        <v>5699</v>
      </c>
    </row>
    <row r="17" spans="1:6">
      <c r="A17" s="588" t="s">
        <v>236</v>
      </c>
      <c r="B17" s="588" t="s">
        <v>237</v>
      </c>
      <c r="C17" s="592">
        <v>19782</v>
      </c>
      <c r="D17" s="593">
        <v>3326</v>
      </c>
      <c r="E17" s="593">
        <v>13677</v>
      </c>
      <c r="F17" s="593">
        <v>2779</v>
      </c>
    </row>
    <row r="18" spans="1:6">
      <c r="A18" s="588" t="s">
        <v>238</v>
      </c>
      <c r="B18" s="588" t="s">
        <v>239</v>
      </c>
      <c r="C18" s="592">
        <v>15315</v>
      </c>
      <c r="D18" s="593">
        <v>1933</v>
      </c>
      <c r="E18" s="593">
        <v>10795</v>
      </c>
      <c r="F18" s="593">
        <v>2587</v>
      </c>
    </row>
    <row r="19" spans="1:6">
      <c r="A19" s="588" t="s">
        <v>240</v>
      </c>
      <c r="B19" s="588" t="s">
        <v>241</v>
      </c>
      <c r="C19" s="592">
        <v>7196</v>
      </c>
      <c r="D19" s="593">
        <v>1297</v>
      </c>
      <c r="E19" s="593">
        <v>4689</v>
      </c>
      <c r="F19" s="593">
        <v>1210</v>
      </c>
    </row>
    <row r="20" spans="1:6">
      <c r="A20" s="63" t="s">
        <v>110</v>
      </c>
      <c r="B20" s="588" t="s">
        <v>242</v>
      </c>
      <c r="C20" s="592">
        <v>3084</v>
      </c>
      <c r="D20" s="593">
        <v>569</v>
      </c>
      <c r="E20" s="593">
        <v>1894</v>
      </c>
      <c r="F20" s="593">
        <v>621</v>
      </c>
    </row>
    <row r="21" spans="1:6">
      <c r="A21" s="588"/>
      <c r="B21" s="588" t="s">
        <v>38</v>
      </c>
      <c r="C21" s="592"/>
      <c r="D21" s="593"/>
      <c r="E21" s="593"/>
      <c r="F21" s="593"/>
    </row>
    <row r="22" spans="1:6">
      <c r="A22" s="63" t="s">
        <v>111</v>
      </c>
      <c r="B22" s="588" t="s">
        <v>243</v>
      </c>
      <c r="C22" s="592">
        <v>21223</v>
      </c>
      <c r="D22" s="593">
        <v>3973</v>
      </c>
      <c r="E22" s="593">
        <v>14852</v>
      </c>
      <c r="F22" s="593">
        <v>2398</v>
      </c>
    </row>
    <row r="23" spans="1:6">
      <c r="A23" s="63" t="s">
        <v>112</v>
      </c>
      <c r="B23" s="588" t="s">
        <v>244</v>
      </c>
      <c r="C23" s="592">
        <v>5930</v>
      </c>
      <c r="D23" s="593">
        <v>1583</v>
      </c>
      <c r="E23" s="593">
        <v>3472</v>
      </c>
      <c r="F23" s="593">
        <v>875</v>
      </c>
    </row>
    <row r="24" spans="1:6">
      <c r="A24" s="63" t="s">
        <v>113</v>
      </c>
      <c r="B24" s="588" t="s">
        <v>245</v>
      </c>
      <c r="C24" s="592">
        <v>20268</v>
      </c>
      <c r="D24" s="593">
        <v>2418</v>
      </c>
      <c r="E24" s="593">
        <v>9689</v>
      </c>
      <c r="F24" s="593">
        <v>8161</v>
      </c>
    </row>
    <row r="25" spans="1:6">
      <c r="A25" s="588"/>
      <c r="B25" s="588" t="s">
        <v>38</v>
      </c>
      <c r="C25" s="592"/>
      <c r="D25" s="593"/>
      <c r="E25" s="593"/>
      <c r="F25" s="593"/>
    </row>
    <row r="26" spans="1:6">
      <c r="A26" s="588" t="s">
        <v>246</v>
      </c>
      <c r="B26" s="588" t="s">
        <v>247</v>
      </c>
      <c r="C26" s="592">
        <v>51508</v>
      </c>
      <c r="D26" s="593">
        <v>11379</v>
      </c>
      <c r="E26" s="593">
        <v>29543</v>
      </c>
      <c r="F26" s="593">
        <v>10586</v>
      </c>
    </row>
    <row r="27" spans="1:6">
      <c r="A27" s="63" t="s">
        <v>114</v>
      </c>
      <c r="B27" s="588" t="s">
        <v>248</v>
      </c>
      <c r="C27" s="592">
        <v>269944</v>
      </c>
      <c r="D27" s="593">
        <v>16242</v>
      </c>
      <c r="E27" s="593">
        <v>77944</v>
      </c>
      <c r="F27" s="593">
        <v>175758</v>
      </c>
    </row>
    <row r="28" spans="1:6">
      <c r="A28" s="588" t="s">
        <v>249</v>
      </c>
      <c r="B28" s="588" t="s">
        <v>250</v>
      </c>
      <c r="C28" s="592">
        <v>188463</v>
      </c>
      <c r="D28" s="593">
        <v>11571</v>
      </c>
      <c r="E28" s="593">
        <v>84826</v>
      </c>
      <c r="F28" s="593">
        <v>92066</v>
      </c>
    </row>
    <row r="29" spans="1:6">
      <c r="A29" s="588" t="s">
        <v>251</v>
      </c>
      <c r="B29" s="588" t="s">
        <v>252</v>
      </c>
      <c r="C29" s="592">
        <v>43321</v>
      </c>
      <c r="D29" s="593">
        <v>3066</v>
      </c>
      <c r="E29" s="593">
        <v>27191</v>
      </c>
      <c r="F29" s="593">
        <v>13064</v>
      </c>
    </row>
    <row r="30" spans="1:6">
      <c r="A30" s="588" t="s">
        <v>253</v>
      </c>
      <c r="B30" s="588" t="s">
        <v>254</v>
      </c>
      <c r="C30" s="592">
        <v>30497</v>
      </c>
      <c r="D30" s="593">
        <v>2977</v>
      </c>
      <c r="E30" s="593">
        <v>17708</v>
      </c>
      <c r="F30" s="593">
        <v>9812</v>
      </c>
    </row>
    <row r="31" spans="1:6">
      <c r="A31" s="588" t="s">
        <v>255</v>
      </c>
      <c r="B31" s="588" t="s">
        <v>256</v>
      </c>
      <c r="C31" s="592">
        <v>7985</v>
      </c>
      <c r="D31" s="593">
        <v>892</v>
      </c>
      <c r="E31" s="593">
        <v>4734</v>
      </c>
      <c r="F31" s="593">
        <v>2359</v>
      </c>
    </row>
    <row r="32" spans="1:6">
      <c r="A32" s="63" t="s">
        <v>115</v>
      </c>
      <c r="B32" s="588" t="s">
        <v>257</v>
      </c>
      <c r="C32" s="592">
        <v>75496</v>
      </c>
      <c r="D32" s="593">
        <v>7453</v>
      </c>
      <c r="E32" s="593">
        <v>59084</v>
      </c>
      <c r="F32" s="593">
        <v>8959</v>
      </c>
    </row>
    <row r="33" spans="1:6">
      <c r="A33" s="588"/>
      <c r="B33" s="588" t="s">
        <v>38</v>
      </c>
      <c r="C33" s="592"/>
      <c r="D33" s="593"/>
      <c r="E33" s="593"/>
      <c r="F33" s="593"/>
    </row>
    <row r="34" spans="1:6">
      <c r="A34" s="588" t="s">
        <v>258</v>
      </c>
      <c r="B34" s="588" t="s">
        <v>259</v>
      </c>
      <c r="C34" s="592">
        <v>26791</v>
      </c>
      <c r="D34" s="593">
        <v>3182</v>
      </c>
      <c r="E34" s="593">
        <v>18680</v>
      </c>
      <c r="F34" s="593">
        <v>4929</v>
      </c>
    </row>
    <row r="35" spans="1:6">
      <c r="A35" s="588" t="s">
        <v>260</v>
      </c>
      <c r="B35" s="588" t="s">
        <v>261</v>
      </c>
      <c r="C35" s="592">
        <v>24475</v>
      </c>
      <c r="D35" s="593">
        <v>4050</v>
      </c>
      <c r="E35" s="593">
        <v>15876</v>
      </c>
      <c r="F35" s="593">
        <v>4549</v>
      </c>
    </row>
    <row r="36" spans="1:6">
      <c r="A36" s="588" t="s">
        <v>262</v>
      </c>
      <c r="B36" s="588" t="s">
        <v>263</v>
      </c>
      <c r="C36" s="592">
        <v>23212</v>
      </c>
      <c r="D36" s="593">
        <v>3353</v>
      </c>
      <c r="E36" s="593">
        <v>13274</v>
      </c>
      <c r="F36" s="593">
        <v>6585</v>
      </c>
    </row>
    <row r="37" spans="1:6">
      <c r="A37" s="63" t="s">
        <v>116</v>
      </c>
      <c r="B37" s="588" t="s">
        <v>264</v>
      </c>
      <c r="C37" s="592">
        <v>153598</v>
      </c>
      <c r="D37" s="593">
        <v>22153</v>
      </c>
      <c r="E37" s="593">
        <v>65946</v>
      </c>
      <c r="F37" s="593">
        <v>65499</v>
      </c>
    </row>
    <row r="38" spans="1:6">
      <c r="A38" s="63" t="s">
        <v>117</v>
      </c>
      <c r="B38" s="588" t="s">
        <v>265</v>
      </c>
      <c r="C38" s="592">
        <v>5900</v>
      </c>
      <c r="D38" s="593">
        <v>902</v>
      </c>
      <c r="E38" s="593">
        <v>3422</v>
      </c>
      <c r="F38" s="593">
        <v>1576</v>
      </c>
    </row>
    <row r="39" spans="1:6">
      <c r="A39" s="588" t="s">
        <v>266</v>
      </c>
      <c r="B39" s="588" t="s">
        <v>267</v>
      </c>
      <c r="C39" s="592">
        <v>1093</v>
      </c>
      <c r="D39" s="593">
        <v>396</v>
      </c>
      <c r="E39" s="593">
        <v>499</v>
      </c>
      <c r="F39" s="593">
        <v>198</v>
      </c>
    </row>
    <row r="40" spans="1:6">
      <c r="A40" s="588"/>
      <c r="B40" s="588" t="s">
        <v>38</v>
      </c>
      <c r="C40" s="592"/>
      <c r="D40" s="593"/>
      <c r="E40" s="593"/>
      <c r="F40" s="593"/>
    </row>
    <row r="41" spans="1:6">
      <c r="A41" s="63" t="s">
        <v>118</v>
      </c>
      <c r="B41" s="588" t="s">
        <v>268</v>
      </c>
      <c r="C41" s="592">
        <v>20364</v>
      </c>
      <c r="D41" s="593">
        <v>2426</v>
      </c>
      <c r="E41" s="593">
        <v>13432</v>
      </c>
      <c r="F41" s="593">
        <v>4506</v>
      </c>
    </row>
    <row r="42" spans="1:6">
      <c r="A42" s="63" t="s">
        <v>119</v>
      </c>
      <c r="B42" s="588" t="s">
        <v>269</v>
      </c>
      <c r="C42" s="592">
        <v>42218</v>
      </c>
      <c r="D42" s="593">
        <v>4460</v>
      </c>
      <c r="E42" s="593">
        <v>19665</v>
      </c>
      <c r="F42" s="593">
        <v>18093</v>
      </c>
    </row>
    <row r="43" spans="1:6">
      <c r="A43" s="63" t="s">
        <v>120</v>
      </c>
      <c r="B43" s="588" t="s">
        <v>270</v>
      </c>
      <c r="C43" s="592">
        <v>6059</v>
      </c>
      <c r="D43" s="593">
        <v>635</v>
      </c>
      <c r="E43" s="593">
        <v>3155</v>
      </c>
      <c r="F43" s="593">
        <v>2269</v>
      </c>
    </row>
    <row r="44" spans="1:6">
      <c r="A44" s="63" t="s">
        <v>121</v>
      </c>
      <c r="B44" s="588" t="s">
        <v>271</v>
      </c>
      <c r="C44" s="592">
        <v>5853</v>
      </c>
      <c r="D44" s="593">
        <v>1301</v>
      </c>
      <c r="E44" s="593">
        <v>3456</v>
      </c>
      <c r="F44" s="593">
        <v>1096</v>
      </c>
    </row>
    <row r="45" spans="1:6">
      <c r="A45" s="588" t="s">
        <v>272</v>
      </c>
      <c r="B45" s="588" t="s">
        <v>273</v>
      </c>
      <c r="C45" s="592">
        <v>133</v>
      </c>
      <c r="D45" s="593">
        <v>57</v>
      </c>
      <c r="E45" s="593">
        <v>41</v>
      </c>
      <c r="F45" s="593">
        <v>35</v>
      </c>
    </row>
    <row r="46" spans="1:6">
      <c r="A46" s="588"/>
      <c r="B46" s="588" t="s">
        <v>38</v>
      </c>
      <c r="C46" s="592"/>
      <c r="D46" s="593"/>
      <c r="E46" s="593"/>
      <c r="F46" s="593"/>
    </row>
    <row r="47" spans="1:6">
      <c r="A47" s="588" t="s">
        <v>2184</v>
      </c>
      <c r="B47" s="588" t="s">
        <v>274</v>
      </c>
      <c r="C47" s="592">
        <v>14908</v>
      </c>
      <c r="D47" s="593">
        <v>4018</v>
      </c>
      <c r="E47" s="593">
        <v>9158</v>
      </c>
      <c r="F47" s="593">
        <v>1732</v>
      </c>
    </row>
    <row r="48" spans="1:6">
      <c r="A48" s="63" t="s">
        <v>122</v>
      </c>
      <c r="B48" s="588" t="s">
        <v>275</v>
      </c>
      <c r="C48" s="592">
        <v>3662</v>
      </c>
      <c r="D48" s="593">
        <v>704</v>
      </c>
      <c r="E48" s="593">
        <v>2344</v>
      </c>
      <c r="F48" s="593">
        <v>614</v>
      </c>
    </row>
    <row r="49" spans="1:6">
      <c r="A49" s="588" t="s">
        <v>276</v>
      </c>
      <c r="B49" s="588" t="s">
        <v>277</v>
      </c>
      <c r="C49" s="592">
        <v>527</v>
      </c>
      <c r="D49" s="593">
        <v>101</v>
      </c>
      <c r="E49" s="593">
        <v>218</v>
      </c>
      <c r="F49" s="593">
        <v>208</v>
      </c>
    </row>
    <row r="50" spans="1:6">
      <c r="A50" s="63" t="s">
        <v>123</v>
      </c>
      <c r="B50" s="588" t="s">
        <v>278</v>
      </c>
      <c r="C50" s="592">
        <v>844</v>
      </c>
      <c r="D50" s="593">
        <v>140</v>
      </c>
      <c r="E50" s="593">
        <v>547</v>
      </c>
      <c r="F50" s="593">
        <v>157</v>
      </c>
    </row>
    <row r="51" spans="1:6">
      <c r="A51" s="588" t="s">
        <v>279</v>
      </c>
      <c r="B51" s="588" t="s">
        <v>280</v>
      </c>
      <c r="C51" s="592">
        <v>3439</v>
      </c>
      <c r="D51" s="593">
        <v>456</v>
      </c>
      <c r="E51" s="593">
        <v>2382</v>
      </c>
      <c r="F51" s="593">
        <v>601</v>
      </c>
    </row>
    <row r="52" spans="1:6">
      <c r="A52" s="588"/>
      <c r="B52" s="588" t="s">
        <v>38</v>
      </c>
      <c r="C52" s="592"/>
      <c r="D52" s="593"/>
      <c r="E52" s="593"/>
      <c r="F52" s="593"/>
    </row>
    <row r="53" spans="1:6">
      <c r="A53" s="588" t="s">
        <v>281</v>
      </c>
      <c r="B53" s="588" t="s">
        <v>282</v>
      </c>
      <c r="C53" s="592">
        <v>2619</v>
      </c>
      <c r="D53" s="593">
        <v>476</v>
      </c>
      <c r="E53" s="593">
        <v>818</v>
      </c>
      <c r="F53" s="593">
        <v>1325</v>
      </c>
    </row>
    <row r="54" spans="1:6">
      <c r="A54" s="63" t="s">
        <v>125</v>
      </c>
      <c r="B54" s="588" t="s">
        <v>283</v>
      </c>
      <c r="C54" s="592">
        <v>26</v>
      </c>
      <c r="D54" s="593">
        <v>7</v>
      </c>
      <c r="E54" s="593">
        <v>16</v>
      </c>
      <c r="F54" s="593">
        <v>3</v>
      </c>
    </row>
    <row r="55" spans="1:6">
      <c r="A55" s="588" t="s">
        <v>284</v>
      </c>
      <c r="B55" s="588" t="s">
        <v>285</v>
      </c>
      <c r="C55" s="592">
        <v>16982</v>
      </c>
      <c r="D55" s="593">
        <v>6211</v>
      </c>
      <c r="E55" s="593">
        <v>9051</v>
      </c>
      <c r="F55" s="593">
        <v>1720</v>
      </c>
    </row>
    <row r="56" spans="1:6" ht="14.25" thickBot="1">
      <c r="A56" s="594"/>
      <c r="B56" s="595"/>
      <c r="C56" s="596"/>
      <c r="D56" s="597"/>
      <c r="E56" s="597"/>
      <c r="F56" s="597"/>
    </row>
    <row r="57" spans="1:6" ht="14.25">
      <c r="A57" s="219"/>
      <c r="B57" s="219"/>
      <c r="C57" s="219"/>
      <c r="D57" s="219"/>
      <c r="E57" s="219"/>
      <c r="F57" s="219"/>
    </row>
  </sheetData>
  <mergeCells count="4">
    <mergeCell ref="A1:F1"/>
    <mergeCell ref="A2:F2"/>
    <mergeCell ref="E4:F4"/>
    <mergeCell ref="C6:C7"/>
  </mergeCells>
  <phoneticPr fontId="2"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42</vt:i4>
      </vt:variant>
    </vt:vector>
  </HeadingPairs>
  <TitlesOfParts>
    <vt:vector size="42" baseType="lpstr">
      <vt:lpstr>目録</vt:lpstr>
      <vt:lpstr>7-1  国内特許申請受理数</vt:lpstr>
      <vt:lpstr>7-2  国内特許申請授権数</vt:lpstr>
      <vt:lpstr>7-3  国内の有効な特許数</vt:lpstr>
      <vt:lpstr>7-4  国内、外の3種特許申請受理数</vt:lpstr>
      <vt:lpstr>7-5  国内、外の3種の特許申請授権数</vt:lpstr>
      <vt:lpstr>7-6  国内、外の3種の特許有効数</vt:lpstr>
      <vt:lpstr>7-7  国内3種特許の申請・受理数の地区別分布(2012年)</vt:lpstr>
      <vt:lpstr>7-8  国内3種の特許申請・授権数の地区別分布(2012年)</vt:lpstr>
      <vt:lpstr>7-9  国内3種特許の有効数の地区別分布(2012年)</vt:lpstr>
      <vt:lpstr>7-10  国（地区）別の国外3種特許申請受理(2012年)</vt:lpstr>
      <vt:lpstr>7-11  国（地区）別の国外3種特許授権(2012年)</vt:lpstr>
      <vt:lpstr>7-12  国（地区）別国外3種の特許有効数(2012年)</vt:lpstr>
      <vt:lpstr>7-13  国際専利基準に基づく分類の発明、実用新型特許申請</vt:lpstr>
      <vt:lpstr>7-14  国外の主な検索ツールが収録した中国の論文</vt:lpstr>
      <vt:lpstr>7-15  国外の主な検索ツールが収録する中国の科学技術人員</vt:lpstr>
      <vt:lpstr>7-16  国外の主な検索ツールが収録する中国の科学技術論文</vt:lpstr>
      <vt:lpstr>7-17  国外の主な検索ツール収録の中国の科学技術論文</vt:lpstr>
      <vt:lpstr>7-18  1995-2010年の「SCI」収録の中国の科学技</vt:lpstr>
      <vt:lpstr>7-19  中国語科学技術雑誌に掲載された科学技術論文</vt:lpstr>
      <vt:lpstr>7-20  重大科学技術成果</vt:lpstr>
      <vt:lpstr>7-21  国家級科学技術賞励</vt:lpstr>
      <vt:lpstr>7-22  国家級科学技術賞励の分布</vt:lpstr>
      <vt:lpstr>7-23  商標登録申請及び許可された登録商標</vt:lpstr>
      <vt:lpstr>7-24  各地区の商標登録申請と登録(2012年)</vt:lpstr>
      <vt:lpstr>7-25  集積回路配置図設計登録申請と登録証書発行</vt:lpstr>
      <vt:lpstr>7-26  農業植物新品種権の申請と授権</vt:lpstr>
      <vt:lpstr>7-27  各地区の農業植物新品種権の申請と授権</vt:lpstr>
      <vt:lpstr>7-28  全国技術市場の成立契約数</vt:lpstr>
      <vt:lpstr>7-29  全国技術市場の取引成立金額</vt:lpstr>
      <vt:lpstr>7-30  商売方によって類別分全国技術市場取引契約数</vt:lpstr>
      <vt:lpstr>7-31  商売方によって類別分全国技術市場の成約金額</vt:lpstr>
      <vt:lpstr>7-32  各地区の技術市場の契約取引数</vt:lpstr>
      <vt:lpstr>7-33  各地区の技術市場の契約成立金額</vt:lpstr>
      <vt:lpstr>7-34  技術市場の技術流入地域（契約数）</vt:lpstr>
      <vt:lpstr>7-35  技術市場の技術流入地域（契約金額）</vt:lpstr>
      <vt:lpstr>7-36   契約種類別の技術市場の技術流入地域（契約数）</vt:lpstr>
      <vt:lpstr>7-37  契約種類別技術市場の技術流入地域（契約金額）</vt:lpstr>
      <vt:lpstr>7-38  地区別の国外技術導入契約(2012年)</vt:lpstr>
      <vt:lpstr>7-39  業界別の国外技術導入契約(2012年)</vt:lpstr>
      <vt:lpstr>7-40  国外技術導入契約の導入方式別(2012年)</vt:lpstr>
      <vt:lpstr>7-41  導入国別または地区別の国外技術導入契約</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Bingmo_Leng</dc:creator>
  <cp:lastModifiedBy>JST_USER</cp:lastModifiedBy>
  <dcterms:created xsi:type="dcterms:W3CDTF">2015-06-11T02:18:15Z</dcterms:created>
  <dcterms:modified xsi:type="dcterms:W3CDTF">2015-11-18T02:58:54Z</dcterms:modified>
</cp:coreProperties>
</file>